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3560"/>
  </bookViews>
  <sheets>
    <sheet name="사무국 업무추진비 집행 내역" sheetId="5" r:id="rId1"/>
    <sheet name="세부 집행 내역" sheetId="3" r:id="rId2"/>
  </sheets>
  <definedNames>
    <definedName name="_xlnm._FilterDatabase" localSheetId="1" hidden="1">'세부 집행 내역'!#REF!</definedName>
    <definedName name="_xlnm.Print_Area" localSheetId="0">'사무국 업무추진비 집행 내역'!$A$1:$K$33</definedName>
  </definedNames>
  <calcPr calcId="162913"/>
</workbook>
</file>

<file path=xl/calcChain.xml><?xml version="1.0" encoding="utf-8"?>
<calcChain xmlns="http://schemas.openxmlformats.org/spreadsheetml/2006/main">
  <c r="I7" i="3" l="1"/>
  <c r="I6" i="3"/>
  <c r="E8" i="3"/>
  <c r="I5" i="3" l="1"/>
  <c r="C32" i="5" l="1"/>
  <c r="B32" i="5"/>
  <c r="I20" i="5" l="1"/>
  <c r="H20" i="5"/>
  <c r="H32" i="5" s="1"/>
  <c r="H7" i="5" l="1"/>
  <c r="I32" i="5"/>
  <c r="E4" i="3"/>
  <c r="G32" i="5" l="1"/>
  <c r="F12" i="5" s="1"/>
  <c r="E32" i="5"/>
  <c r="H12" i="5" s="1"/>
  <c r="F32" i="5"/>
  <c r="D32" i="5"/>
  <c r="I8" i="3" l="1"/>
  <c r="I4" i="3" s="1"/>
  <c r="J7" i="5" l="1"/>
</calcChain>
</file>

<file path=xl/sharedStrings.xml><?xml version="1.0" encoding="utf-8"?>
<sst xmlns="http://schemas.openxmlformats.org/spreadsheetml/2006/main" count="81" uniqueCount="65">
  <si>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</si>
  <si>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</si>
  <si>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</si>
  <si>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</si>
  <si>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</si>
  <si>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</si>
  <si>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</si>
  <si>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</si>
  <si>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</si>
  <si>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</si>
  <si>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</si>
  <si>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</si>
  <si>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</si>
  <si>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</si>
  <si>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</si>
  <si>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</si>
  <si>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</si>
  <si>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</si>
  <si>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</si>
  <si>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구분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</si>
  <si>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</si>
  <si>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</si>
  <si>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</si>
  <si>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</si>
  <si>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</si>
  <si>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</si>
  <si>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</si>
  <si>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위문, 격력 및
구성원 사기 진작 등</t>
    <phoneticPr fontId="2" type="noConversion"/>
  </si>
  <si>
    <t>대내 주요정책추진
관련 회의, 행사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</si>
  <si>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</si>
  <si>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</si>
  <si>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</si>
  <si>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</si>
  <si>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직원</t>
    <phoneticPr fontId="2" type="noConversion"/>
  </si>
  <si>
    <t>합계</t>
    <phoneticPr fontId="2" type="noConversion"/>
  </si>
  <si>
    <t>업무추진 간담회 회의비</t>
    <phoneticPr fontId="2" type="noConversion"/>
  </si>
  <si>
    <t>3월</t>
    <phoneticPr fontId="2" type="noConversion"/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</si>
  <si>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</si>
  <si>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</si>
  <si>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</si>
  <si>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</si>
  <si>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</si>
  <si>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</si>
  <si>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</si>
  <si>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</si>
  <si>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</si>
  <si>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1월</t>
  </si>
  <si>
    <t>2월</t>
  </si>
  <si>
    <t>2021년도 4월 연구실안전관리센터 업무추진비 집행 내역</t>
    <phoneticPr fontId="2" type="noConversion"/>
  </si>
  <si>
    <t>2021학년도 4월 연구실안전관리센터 업무추진비 세부 집행 내역</t>
    <phoneticPr fontId="2" type="noConversion"/>
  </si>
  <si>
    <t>(기간 : 2021.3.1.~2022.2.28.)</t>
    <phoneticPr fontId="2" type="noConversion"/>
  </si>
  <si>
    <t>2021.04.29.</t>
    <phoneticPr fontId="2" type="noConversion"/>
  </si>
  <si>
    <t>2021.04.29.</t>
    <phoneticPr fontId="2" type="noConversion"/>
  </si>
  <si>
    <t>신용카드</t>
    <phoneticPr fontId="2" type="noConversion"/>
  </si>
  <si>
    <t>업무추진 간담회 회의비</t>
    <phoneticPr fontId="2" type="noConversion"/>
  </si>
  <si>
    <t>소                   계(3건)</t>
    <phoneticPr fontId="2" type="noConversion"/>
  </si>
  <si>
    <t>합                   계(3건)</t>
    <phoneticPr fontId="2" type="noConversion"/>
  </si>
  <si>
    <t>직원</t>
    <phoneticPr fontId="2" type="noConversion"/>
  </si>
  <si>
    <t>롯데슈퍼</t>
    <phoneticPr fontId="2" type="noConversion"/>
  </si>
  <si>
    <t>달빛소나타</t>
    <phoneticPr fontId="2" type="noConversion"/>
  </si>
  <si>
    <t>㈜아성다이소</t>
    <phoneticPr fontId="2" type="noConversion"/>
  </si>
  <si>
    <t>042-826-9528</t>
    <phoneticPr fontId="2" type="noConversion"/>
  </si>
  <si>
    <t>042-824-2226</t>
    <phoneticPr fontId="2" type="noConversion"/>
  </si>
  <si>
    <t>042-8255990</t>
    <phoneticPr fontId="2" type="noConversion"/>
  </si>
  <si>
    <t>집행 내역(예산액 : 5,610천원)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</si>
</sst>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 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102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Fill="1" applyBorder="1" applyAlignment="1">
      <alignment horizontal="center" vertical="center" shrinkToFit="1"/>
    </xf>
    <xf numFmtId="3" fontId="22" fillId="0" borderId="10" xfId="8" applyNumberFormat="1" applyFont="1" applyFill="1" applyBorder="1" applyAlignment="1">
      <alignment horizontal="right" vertical="center" shrinkToFit="1"/>
    </xf>
    <xf numFmtId="41" fontId="18" fillId="3" borderId="1" xfId="2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22" fillId="0" borderId="10" xfId="8" applyFont="1" applyFill="1" applyBorder="1" applyAlignment="1">
      <alignment horizontal="left" vertical="center" wrapText="1" shrinkToFit="1"/>
    </xf>
    <xf numFmtId="0" fontId="22" fillId="0" borderId="10" xfId="8" applyFont="1" applyBorder="1" applyAlignment="1">
      <alignment horizontal="center" vertical="center" wrapText="1" shrinkToFit="1"/>
    </xf>
    <xf numFmtId="176" fontId="22" fillId="0" borderId="10" xfId="8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>
      <alignment vertical="center"/>
    </xf>
    <xf numFmtId="41" fontId="7" fillId="0" borderId="1" xfId="2" applyFont="1" applyFill="1" applyBorder="1">
      <alignment vertical="center"/>
    </xf>
    <xf numFmtId="41" fontId="7" fillId="0" borderId="1" xfId="0" applyNumberFormat="1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14" fontId="17" fillId="3" borderId="11" xfId="0" applyNumberFormat="1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41" fontId="18" fillId="3" borderId="11" xfId="2" applyFont="1" applyFill="1" applyBorder="1" applyAlignment="1">
      <alignment horizontal="right" vertical="center"/>
    </xf>
    <xf numFmtId="41" fontId="18" fillId="3" borderId="11" xfId="2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9" xfId="0" applyFill="1" applyBorder="1">
      <alignment vertical="center"/>
    </xf>
    <xf numFmtId="0" fontId="8" fillId="0" borderId="0" xfId="0" applyFont="1" applyFill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41" fontId="7" fillId="0" borderId="1" xfId="2" applyFont="1" applyBorder="1" applyAlignment="1">
      <alignment horizontal="center" vertical="center"/>
    </xf>
    <xf numFmtId="41" fontId="7" fillId="0" borderId="1" xfId="2" applyFont="1" applyFill="1" applyBorder="1" applyAlignment="1">
      <alignment horizontal="center"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0" fontId="7" fillId="0" borderId="1" xfId="1" applyNumberFormat="1" applyFont="1" applyFill="1" applyBorder="1" applyAlignment="1">
      <alignment horizontal="right" vertical="center" wrapText="1" indent="1"/>
    </xf>
    <xf numFmtId="10" fontId="7" fillId="0" borderId="1" xfId="1" applyNumberFormat="1" applyFont="1" applyFill="1" applyBorder="1" applyAlignment="1">
      <alignment horizontal="right" vertical="center" indent="1"/>
    </xf>
    <xf numFmtId="41" fontId="7" fillId="0" borderId="1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 wrapText="1"/>
    </xf>
    <xf numFmtId="14" fontId="22" fillId="0" borderId="13" xfId="8" applyNumberFormat="1" applyFont="1" applyFill="1" applyBorder="1" applyAlignment="1">
      <alignment horizontal="center" vertical="center" shrinkToFit="1"/>
    </xf>
    <xf numFmtId="0" fontId="22" fillId="0" borderId="13" xfId="8" applyFont="1" applyBorder="1" applyAlignment="1">
      <alignment horizontal="center" vertical="center" shrinkToFit="1"/>
    </xf>
    <xf numFmtId="0" fontId="22" fillId="0" borderId="13" xfId="8" applyFont="1" applyFill="1" applyBorder="1" applyAlignment="1">
      <alignment horizontal="left" vertical="center" wrapText="1" shrinkToFit="1"/>
    </xf>
    <xf numFmtId="3" fontId="22" fillId="0" borderId="13" xfId="8" applyNumberFormat="1" applyFont="1" applyFill="1" applyBorder="1" applyAlignment="1">
      <alignment horizontal="right" vertical="center" shrinkToFit="1"/>
    </xf>
    <xf numFmtId="0" fontId="22" fillId="0" borderId="13" xfId="8" applyFont="1" applyBorder="1" applyAlignment="1">
      <alignment horizontal="center" vertical="center" wrapText="1" shrinkToFit="1"/>
    </xf>
    <xf numFmtId="176" fontId="22" fillId="0" borderId="13" xfId="8" applyNumberFormat="1" applyFont="1" applyBorder="1" applyAlignment="1">
      <alignment horizontal="center" vertical="center" wrapText="1" shrinkToFit="1"/>
    </xf>
    <xf numFmtId="10" fontId="18" fillId="3" borderId="11" xfId="0" applyNumberFormat="1" applyFont="1" applyFill="1" applyBorder="1" applyAlignment="1">
      <alignment horizontal="center" vertical="center"/>
    </xf>
    <xf numFmtId="14" fontId="22" fillId="0" borderId="1" xfId="8" applyNumberFormat="1" applyFont="1" applyFill="1" applyBorder="1" applyAlignment="1">
      <alignment horizontal="center" vertical="center" shrinkToFit="1"/>
    </xf>
    <xf numFmtId="0" fontId="22" fillId="0" borderId="1" xfId="8" applyFont="1" applyBorder="1" applyAlignment="1">
      <alignment horizontal="center" vertical="center" shrinkToFit="1"/>
    </xf>
    <xf numFmtId="0" fontId="22" fillId="0" borderId="1" xfId="8" applyFont="1" applyFill="1" applyBorder="1" applyAlignment="1">
      <alignment horizontal="left" vertical="center" wrapText="1" shrinkToFit="1"/>
    </xf>
    <xf numFmtId="3" fontId="22" fillId="0" borderId="1" xfId="8" applyNumberFormat="1" applyFont="1" applyFill="1" applyBorder="1" applyAlignment="1">
      <alignment horizontal="right" vertical="center" shrinkToFit="1"/>
    </xf>
    <xf numFmtId="0" fontId="22" fillId="0" borderId="1" xfId="8" applyFont="1" applyBorder="1" applyAlignment="1">
      <alignment horizontal="center" vertical="center" wrapText="1" shrinkToFit="1"/>
    </xf>
    <xf numFmtId="176" fontId="22" fillId="0" borderId="1" xfId="8" applyNumberFormat="1" applyFont="1" applyBorder="1" applyAlignment="1">
      <alignment horizontal="center" vertical="center" wrapText="1" shrinkToFit="1"/>
    </xf>
  </cellXfs>
  <cellStyles count="10">
    <cellStyle name="백분율" xfId="1" builtinId="5"/>
    <cellStyle name="쉼표 [0]" xfId="2" builtinId="6"/>
    <cellStyle name="표준" xfId="0" builtinId="0"/>
    <cellStyle name="표준 2" xfId="3"/>
    <cellStyle name="표준 2 2" xfId="4"/>
    <cellStyle name="표준 2 3" xfId="7"/>
    <cellStyle name="표준 3" xfId="5"/>
    <cellStyle name="표준 3 2" xfId="9"/>
    <cellStyle name="표준 4" xfId="6"/>
    <cellStyle name="표준 5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selection sqref="A1:K1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4" ht="47.2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4" spans="1:14" s="7" customFormat="1" ht="18.75">
      <c r="A4" s="50" t="s">
        <v>12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4" ht="16.5" customHeight="1">
      <c r="J5" s="51" t="s">
        <v>0</v>
      </c>
      <c r="K5" s="51"/>
    </row>
    <row r="6" spans="1:14" ht="26.25" customHeight="1">
      <c r="A6" s="52" t="s">
        <v>1</v>
      </c>
      <c r="B6" s="52"/>
      <c r="C6" s="52"/>
      <c r="D6" s="52" t="s">
        <v>2</v>
      </c>
      <c r="E6" s="52"/>
      <c r="F6" s="53" t="s">
        <v>3</v>
      </c>
      <c r="G6" s="52"/>
      <c r="H6" s="54" t="s">
        <v>13</v>
      </c>
      <c r="I6" s="55"/>
      <c r="J6" s="52" t="s">
        <v>4</v>
      </c>
      <c r="K6" s="52"/>
    </row>
    <row r="7" spans="1:14" ht="26.25" customHeight="1">
      <c r="A7" s="67">
        <v>5610</v>
      </c>
      <c r="B7" s="67"/>
      <c r="C7" s="67"/>
      <c r="D7" s="68">
        <v>395.1</v>
      </c>
      <c r="E7" s="68"/>
      <c r="F7" s="68">
        <v>543</v>
      </c>
      <c r="G7" s="68"/>
      <c r="H7" s="65">
        <f>A7-F7</f>
        <v>5067</v>
      </c>
      <c r="I7" s="66"/>
      <c r="J7" s="69">
        <f>F7/A7</f>
        <v>9.6791443850267375E-2</v>
      </c>
      <c r="K7" s="70"/>
      <c r="N7" s="13"/>
    </row>
    <row r="8" spans="1:14">
      <c r="E8" s="6" t="s">
        <v>5</v>
      </c>
    </row>
    <row r="9" spans="1:14" s="7" customFormat="1" ht="18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4" ht="15" customHeight="1">
      <c r="J10" s="71"/>
      <c r="K10" s="71"/>
    </row>
    <row r="11" spans="1:14" ht="34.5" customHeight="1">
      <c r="A11" s="8" t="s">
        <v>7</v>
      </c>
      <c r="B11" s="53" t="s">
        <v>25</v>
      </c>
      <c r="C11" s="52"/>
      <c r="D11" s="53" t="s">
        <v>26</v>
      </c>
      <c r="E11" s="52"/>
      <c r="F11" s="63" t="s">
        <v>27</v>
      </c>
      <c r="G11" s="64"/>
      <c r="H11" s="53" t="s">
        <v>30</v>
      </c>
      <c r="I11" s="52"/>
      <c r="J11" s="52" t="s">
        <v>31</v>
      </c>
      <c r="K11" s="52"/>
    </row>
    <row r="12" spans="1:14" ht="26.25" customHeight="1">
      <c r="A12" s="37" t="s">
        <v>8</v>
      </c>
      <c r="B12" s="74"/>
      <c r="C12" s="68"/>
      <c r="D12" s="74">
        <v>395.1</v>
      </c>
      <c r="E12" s="68"/>
      <c r="F12" s="74">
        <f>G32</f>
        <v>0</v>
      </c>
      <c r="G12" s="68"/>
      <c r="H12" s="74">
        <f>SUM(B12:G12)</f>
        <v>395.1</v>
      </c>
      <c r="I12" s="68"/>
      <c r="J12" s="80"/>
      <c r="K12" s="81"/>
    </row>
    <row r="13" spans="1:14" s="9" customFormat="1" ht="26.25" customHeight="1">
      <c r="A13" s="37" t="s">
        <v>9</v>
      </c>
      <c r="B13" s="72">
        <v>0</v>
      </c>
      <c r="C13" s="73"/>
      <c r="D13" s="72">
        <v>1</v>
      </c>
      <c r="E13" s="73"/>
      <c r="F13" s="72">
        <v>0</v>
      </c>
      <c r="G13" s="73"/>
      <c r="H13" s="72">
        <v>1</v>
      </c>
      <c r="I13" s="73"/>
      <c r="J13" s="82"/>
      <c r="K13" s="82"/>
    </row>
    <row r="14" spans="1:14">
      <c r="A14" s="38"/>
      <c r="B14" s="39"/>
      <c r="C14" s="39"/>
      <c r="D14" s="39"/>
      <c r="E14" s="39"/>
      <c r="F14" s="39"/>
      <c r="G14" s="39"/>
      <c r="H14" s="39"/>
      <c r="I14" s="39"/>
      <c r="J14" s="38"/>
      <c r="K14" s="38"/>
    </row>
    <row r="15" spans="1:14" s="7" customFormat="1" ht="18.75">
      <c r="A15" s="60" t="s">
        <v>10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4" ht="16.5" customHeight="1">
      <c r="A16" s="38"/>
      <c r="B16" s="38"/>
      <c r="C16" s="38"/>
      <c r="D16" s="38"/>
      <c r="E16" s="38"/>
      <c r="F16" s="38"/>
      <c r="G16" s="38"/>
      <c r="H16" s="38"/>
      <c r="I16" s="38"/>
      <c r="J16" s="75"/>
      <c r="K16" s="75"/>
    </row>
    <row r="17" spans="1:12" ht="27" customHeight="1">
      <c r="A17" s="56" t="s">
        <v>7</v>
      </c>
      <c r="B17" s="61" t="s">
        <v>64</v>
      </c>
      <c r="C17" s="62"/>
      <c r="D17" s="62"/>
      <c r="E17" s="62"/>
      <c r="F17" s="62"/>
      <c r="G17" s="62"/>
      <c r="H17" s="76" t="s">
        <v>16</v>
      </c>
      <c r="I17" s="77"/>
      <c r="J17" s="56" t="s">
        <v>32</v>
      </c>
      <c r="K17" s="56"/>
    </row>
    <row r="18" spans="1:12" ht="33" customHeight="1">
      <c r="A18" s="56"/>
      <c r="B18" s="57" t="s">
        <v>25</v>
      </c>
      <c r="C18" s="56"/>
      <c r="D18" s="57" t="s">
        <v>26</v>
      </c>
      <c r="E18" s="56"/>
      <c r="F18" s="58" t="s">
        <v>27</v>
      </c>
      <c r="G18" s="59"/>
      <c r="H18" s="78"/>
      <c r="I18" s="79"/>
      <c r="J18" s="56"/>
      <c r="K18" s="56"/>
    </row>
    <row r="19" spans="1:12" ht="22.5" customHeight="1">
      <c r="A19" s="56"/>
      <c r="B19" s="37" t="s">
        <v>11</v>
      </c>
      <c r="C19" s="37" t="s">
        <v>8</v>
      </c>
      <c r="D19" s="37" t="s">
        <v>11</v>
      </c>
      <c r="E19" s="37" t="s">
        <v>8</v>
      </c>
      <c r="F19" s="37" t="s">
        <v>11</v>
      </c>
      <c r="G19" s="37" t="s">
        <v>8</v>
      </c>
      <c r="H19" s="37" t="s">
        <v>14</v>
      </c>
      <c r="I19" s="37" t="s">
        <v>15</v>
      </c>
      <c r="J19" s="40"/>
      <c r="K19" s="40"/>
    </row>
    <row r="20" spans="1:12" ht="21" customHeight="1">
      <c r="A20" s="37" t="s">
        <v>36</v>
      </c>
      <c r="B20" s="41">
        <v>1</v>
      </c>
      <c r="C20" s="41">
        <v>148</v>
      </c>
      <c r="D20" s="41">
        <v>0</v>
      </c>
      <c r="E20" s="41">
        <v>0</v>
      </c>
      <c r="F20" s="41">
        <v>0</v>
      </c>
      <c r="G20" s="41">
        <v>0</v>
      </c>
      <c r="H20" s="41">
        <f t="shared" ref="H20" si="0">B20+D20+F20</f>
        <v>1</v>
      </c>
      <c r="I20" s="41">
        <f t="shared" ref="I20" si="1">C20+E20+G20</f>
        <v>148</v>
      </c>
      <c r="J20" s="40"/>
      <c r="K20" s="42"/>
      <c r="L20" s="13"/>
    </row>
    <row r="21" spans="1:12" ht="21" customHeight="1">
      <c r="A21" s="43" t="s">
        <v>37</v>
      </c>
      <c r="B21" s="41"/>
      <c r="C21" s="41"/>
      <c r="D21" s="41">
        <v>1</v>
      </c>
      <c r="E21" s="41">
        <v>395.1</v>
      </c>
      <c r="F21" s="41"/>
      <c r="G21" s="41"/>
      <c r="H21" s="41">
        <v>1</v>
      </c>
      <c r="I21" s="41">
        <v>395.1</v>
      </c>
      <c r="J21" s="40"/>
      <c r="K21" s="42"/>
      <c r="L21" s="13"/>
    </row>
    <row r="22" spans="1:12" ht="21" customHeight="1">
      <c r="A22" s="43" t="s">
        <v>38</v>
      </c>
      <c r="B22" s="41"/>
      <c r="C22" s="41"/>
      <c r="D22" s="41"/>
      <c r="E22" s="41"/>
      <c r="F22" s="41"/>
      <c r="G22" s="41"/>
      <c r="H22" s="41"/>
      <c r="I22" s="41"/>
      <c r="J22" s="40"/>
      <c r="K22" s="42"/>
      <c r="L22" s="13"/>
    </row>
    <row r="23" spans="1:12" ht="21" customHeight="1">
      <c r="A23" s="43" t="s">
        <v>39</v>
      </c>
      <c r="B23" s="41"/>
      <c r="C23" s="41"/>
      <c r="D23" s="41"/>
      <c r="E23" s="41"/>
      <c r="F23" s="41"/>
      <c r="G23" s="41"/>
      <c r="H23" s="41"/>
      <c r="I23" s="41"/>
      <c r="J23" s="40"/>
      <c r="K23" s="42"/>
      <c r="L23" s="13"/>
    </row>
    <row r="24" spans="1:12" ht="21" customHeight="1">
      <c r="A24" s="43" t="s">
        <v>40</v>
      </c>
      <c r="B24" s="41"/>
      <c r="C24" s="41"/>
      <c r="D24" s="41"/>
      <c r="E24" s="41"/>
      <c r="F24" s="41"/>
      <c r="G24" s="41"/>
      <c r="H24" s="41"/>
      <c r="I24" s="41"/>
      <c r="J24" s="40"/>
      <c r="K24" s="42"/>
      <c r="L24" s="13"/>
    </row>
    <row r="25" spans="1:12" ht="21" customHeight="1">
      <c r="A25" s="43" t="s">
        <v>41</v>
      </c>
      <c r="B25" s="41"/>
      <c r="C25" s="41"/>
      <c r="D25" s="41"/>
      <c r="E25" s="41"/>
      <c r="F25" s="41"/>
      <c r="G25" s="41"/>
      <c r="H25" s="41"/>
      <c r="I25" s="41"/>
      <c r="J25" s="40"/>
      <c r="K25" s="42"/>
      <c r="L25" s="13"/>
    </row>
    <row r="26" spans="1:12" ht="21" customHeight="1">
      <c r="A26" s="43" t="s">
        <v>42</v>
      </c>
      <c r="B26" s="41"/>
      <c r="C26" s="41"/>
      <c r="D26" s="41"/>
      <c r="E26" s="41"/>
      <c r="F26" s="41"/>
      <c r="G26" s="41"/>
      <c r="H26" s="41"/>
      <c r="I26" s="41"/>
      <c r="J26" s="40"/>
      <c r="K26" s="42"/>
      <c r="L26" s="13"/>
    </row>
    <row r="27" spans="1:12" ht="21" customHeight="1">
      <c r="A27" s="43" t="s">
        <v>43</v>
      </c>
      <c r="B27" s="41"/>
      <c r="C27" s="41"/>
      <c r="D27" s="41"/>
      <c r="E27" s="41"/>
      <c r="F27" s="41"/>
      <c r="G27" s="41"/>
      <c r="H27" s="41"/>
      <c r="I27" s="41"/>
      <c r="J27" s="40"/>
      <c r="K27" s="42"/>
      <c r="L27" s="13"/>
    </row>
    <row r="28" spans="1:12" ht="21" customHeight="1">
      <c r="A28" s="43" t="s">
        <v>44</v>
      </c>
      <c r="B28" s="41"/>
      <c r="C28" s="41"/>
      <c r="D28" s="41"/>
      <c r="E28" s="41"/>
      <c r="F28" s="41"/>
      <c r="G28" s="41"/>
      <c r="H28" s="41"/>
      <c r="I28" s="41"/>
      <c r="J28" s="40"/>
      <c r="K28" s="42"/>
      <c r="L28" s="13"/>
    </row>
    <row r="29" spans="1:12" ht="21" customHeight="1">
      <c r="A29" s="43" t="s">
        <v>45</v>
      </c>
      <c r="B29" s="41"/>
      <c r="C29" s="41"/>
      <c r="D29" s="41"/>
      <c r="E29" s="41"/>
      <c r="F29" s="41"/>
      <c r="G29" s="41"/>
      <c r="H29" s="41"/>
      <c r="I29" s="41"/>
      <c r="J29" s="40"/>
      <c r="K29" s="42"/>
      <c r="L29" s="13"/>
    </row>
    <row r="30" spans="1:12" ht="21" customHeight="1">
      <c r="A30" s="43" t="s">
        <v>46</v>
      </c>
      <c r="B30" s="41"/>
      <c r="C30" s="41"/>
      <c r="D30" s="41"/>
      <c r="E30" s="41"/>
      <c r="F30" s="41"/>
      <c r="G30" s="41"/>
      <c r="H30" s="41"/>
      <c r="I30" s="41"/>
      <c r="J30" s="40"/>
      <c r="K30" s="42"/>
      <c r="L30" s="13"/>
    </row>
    <row r="31" spans="1:12" ht="21" customHeight="1">
      <c r="A31" s="43" t="s">
        <v>47</v>
      </c>
      <c r="B31" s="41"/>
      <c r="C31" s="41"/>
      <c r="D31" s="41"/>
      <c r="E31" s="41"/>
      <c r="F31" s="41"/>
      <c r="G31" s="41"/>
      <c r="H31" s="41"/>
      <c r="I31" s="41"/>
      <c r="J31" s="40"/>
      <c r="K31" s="42"/>
      <c r="L31" s="13"/>
    </row>
    <row r="32" spans="1:12" ht="26.25" customHeight="1">
      <c r="A32" s="28" t="s">
        <v>34</v>
      </c>
      <c r="B32" s="10">
        <f>SUM(B20:B31)</f>
        <v>1</v>
      </c>
      <c r="C32" s="10">
        <f>SUM(C20:C31)</f>
        <v>148</v>
      </c>
      <c r="D32" s="10">
        <f t="shared" ref="D32:G32" si="2">SUM(D20:D20)</f>
        <v>0</v>
      </c>
      <c r="E32" s="10">
        <f t="shared" si="2"/>
        <v>0</v>
      </c>
      <c r="F32" s="10">
        <f t="shared" si="2"/>
        <v>0</v>
      </c>
      <c r="G32" s="10">
        <f t="shared" si="2"/>
        <v>0</v>
      </c>
      <c r="H32" s="10">
        <f>SUM(H20:H31)</f>
        <v>2</v>
      </c>
      <c r="I32" s="10">
        <f>SUM(I20:I31)</f>
        <v>543.1</v>
      </c>
      <c r="J32" s="33"/>
      <c r="K32" s="33"/>
    </row>
  </sheetData>
  <mergeCells count="39"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A17:A19"/>
    <mergeCell ref="B18:C18"/>
    <mergeCell ref="D18:E18"/>
    <mergeCell ref="F18:G18"/>
    <mergeCell ref="A15:K15"/>
    <mergeCell ref="B17:G17"/>
    <mergeCell ref="J17:K18"/>
    <mergeCell ref="A1:K1"/>
    <mergeCell ref="A4:K4"/>
    <mergeCell ref="J5:K5"/>
    <mergeCell ref="A6:C6"/>
    <mergeCell ref="D6:E6"/>
    <mergeCell ref="F6:G6"/>
    <mergeCell ref="J6:K6"/>
    <mergeCell ref="H6:I6"/>
  </mergeCells>
  <phoneticPr fontId="2" type="noConversion"/>
  <pageMargins left="0.46" right="0.4" top="0.82" bottom="0.81" header="0.5" footer="0.5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4" customWidth="1"/>
    <col min="5" max="5" width="14" style="2" bestFit="1" customWidth="1"/>
    <col min="6" max="6" width="17.77734375" style="2" customWidth="1"/>
    <col min="7" max="7" width="15.21875" style="2" bestFit="1" customWidth="1"/>
    <col min="8" max="8" width="14.6640625" style="2" bestFit="1" customWidth="1"/>
    <col min="9" max="9" width="9.88671875" style="11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49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7" t="s">
        <v>50</v>
      </c>
      <c r="B2" s="87"/>
      <c r="C2" s="15"/>
      <c r="D2" s="16"/>
      <c r="E2" s="86" t="s">
        <v>17</v>
      </c>
      <c r="F2" s="86"/>
      <c r="G2" s="86"/>
      <c r="H2" s="86"/>
      <c r="I2" s="86"/>
      <c r="J2" s="15"/>
    </row>
    <row r="3" spans="1:10" s="12" customFormat="1" ht="24" customHeight="1">
      <c r="A3" s="17" t="s">
        <v>7</v>
      </c>
      <c r="B3" s="17" t="s">
        <v>18</v>
      </c>
      <c r="C3" s="17" t="s">
        <v>19</v>
      </c>
      <c r="D3" s="17" t="s">
        <v>29</v>
      </c>
      <c r="E3" s="18" t="s">
        <v>8</v>
      </c>
      <c r="F3" s="18" t="s">
        <v>20</v>
      </c>
      <c r="G3" s="18" t="s">
        <v>21</v>
      </c>
      <c r="H3" s="18" t="s">
        <v>22</v>
      </c>
      <c r="I3" s="19" t="s">
        <v>23</v>
      </c>
      <c r="J3" s="18" t="s">
        <v>24</v>
      </c>
    </row>
    <row r="4" spans="1:10" s="4" customFormat="1" ht="24" customHeight="1">
      <c r="A4" s="20"/>
      <c r="B4" s="20"/>
      <c r="C4" s="21"/>
      <c r="D4" s="22" t="s">
        <v>56</v>
      </c>
      <c r="E4" s="23">
        <f>E8</f>
        <v>395100</v>
      </c>
      <c r="F4" s="24"/>
      <c r="G4" s="24"/>
      <c r="H4" s="24"/>
      <c r="I4" s="25">
        <f>I8</f>
        <v>1</v>
      </c>
      <c r="J4" s="23"/>
    </row>
    <row r="5" spans="1:10" s="4" customFormat="1" ht="36" customHeight="1">
      <c r="A5" s="83" t="s">
        <v>28</v>
      </c>
      <c r="B5" s="30" t="s">
        <v>51</v>
      </c>
      <c r="C5" s="29" t="s">
        <v>53</v>
      </c>
      <c r="D5" s="34" t="s">
        <v>35</v>
      </c>
      <c r="E5" s="31">
        <v>225100</v>
      </c>
      <c r="F5" s="29" t="s">
        <v>33</v>
      </c>
      <c r="G5" s="35" t="s">
        <v>58</v>
      </c>
      <c r="H5" s="36" t="s">
        <v>61</v>
      </c>
      <c r="I5" s="26">
        <f>E5/E8</f>
        <v>0.56972918248544668</v>
      </c>
      <c r="J5" s="27"/>
    </row>
    <row r="6" spans="1:10" s="4" customFormat="1" ht="36" customHeight="1">
      <c r="A6" s="88"/>
      <c r="B6" s="89" t="s">
        <v>52</v>
      </c>
      <c r="C6" s="90" t="s">
        <v>53</v>
      </c>
      <c r="D6" s="91" t="s">
        <v>54</v>
      </c>
      <c r="E6" s="92">
        <v>160000</v>
      </c>
      <c r="F6" s="90" t="s">
        <v>57</v>
      </c>
      <c r="G6" s="93" t="s">
        <v>59</v>
      </c>
      <c r="H6" s="94" t="s">
        <v>62</v>
      </c>
      <c r="I6" s="26">
        <f>E6/E8</f>
        <v>0.40496076942546189</v>
      </c>
      <c r="J6" s="27"/>
    </row>
    <row r="7" spans="1:10" s="4" customFormat="1" ht="36" customHeight="1">
      <c r="A7" s="88"/>
      <c r="B7" s="96" t="s">
        <v>52</v>
      </c>
      <c r="C7" s="97" t="s">
        <v>53</v>
      </c>
      <c r="D7" s="98" t="s">
        <v>54</v>
      </c>
      <c r="E7" s="99">
        <v>10000</v>
      </c>
      <c r="F7" s="97" t="s">
        <v>57</v>
      </c>
      <c r="G7" s="100" t="s">
        <v>60</v>
      </c>
      <c r="H7" s="101" t="s">
        <v>63</v>
      </c>
      <c r="I7" s="26">
        <f>E7/E8</f>
        <v>2.5310048089091368E-2</v>
      </c>
      <c r="J7" s="27"/>
    </row>
    <row r="8" spans="1:10" s="4" customFormat="1" ht="23.25" customHeight="1">
      <c r="A8" s="84"/>
      <c r="B8" s="44"/>
      <c r="C8" s="45"/>
      <c r="D8" s="46" t="s">
        <v>55</v>
      </c>
      <c r="E8" s="47">
        <f>SUM(E5:E7)</f>
        <v>395100</v>
      </c>
      <c r="F8" s="48"/>
      <c r="G8" s="48"/>
      <c r="H8" s="48"/>
      <c r="I8" s="95">
        <f>E8/E4</f>
        <v>1</v>
      </c>
      <c r="J8" s="32"/>
    </row>
  </sheetData>
  <mergeCells count="4">
    <mergeCell ref="A5:A8"/>
    <mergeCell ref="A1:J1"/>
    <mergeCell ref="E2:I2"/>
    <mergeCell ref="A2:B2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  <ignoredErrors>
    <ignoredError sqref="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사무국 업무추진비 집행 내역</vt:lpstr>
      <vt:lpstr>세부 집행 내역</vt:lpstr>
      <vt:lpstr>'사무국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2018-12-05T07:58:07Z</cp:lastPrinted>
  <dcterms:created xsi:type="dcterms:W3CDTF">2005-11-02T02:05:06Z</dcterms:created>
  <dcterms:modified xsi:type="dcterms:W3CDTF">2021-05-13T08:35:44Z</dcterms:modified>
</cp:coreProperties>
</file>