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0" yWindow="-120" windowWidth="15360" windowHeight="8835"/>
  </bookViews>
  <sheets>
    <sheet name="미래산업융합대학 업무추진비 집행 내역" sheetId="5" r:id="rId1"/>
    <sheet name="세부 집행 내역(2월)" sheetId="6" r:id="rId2"/>
  </sheets>
  <definedNames>
    <definedName name="_xlnm._FilterDatabase" localSheetId="1" hidden="1">'세부 집행 내역(2월)'!#REF!</definedName>
    <definedName name="_xlnm.Print_Area" localSheetId="0">'미래산업융합대학 업무추진비 집행 내역'!$A$1:$K$33</definedName>
  </definedNames>
  <calcPr calcId="162913"/>
</workbook>
</file>

<file path=xl/calcChain.xml><?xml version="1.0" encoding="utf-8"?>
<calcChain xmlns="http://schemas.openxmlformats.org/spreadsheetml/2006/main">
  <c r="E47" i="6" l="1"/>
  <c r="E44" i="6"/>
  <c r="E40" i="6" l="1"/>
  <c r="D13" i="5" l="1"/>
  <c r="F13" i="5"/>
  <c r="H13" i="5"/>
  <c r="B13" i="5"/>
  <c r="H32" i="5"/>
  <c r="I32" i="5"/>
  <c r="D32" i="5"/>
  <c r="E32" i="5"/>
  <c r="F32" i="5"/>
  <c r="G32" i="5"/>
  <c r="C32" i="5"/>
  <c r="B32" i="5"/>
  <c r="J7" i="5"/>
  <c r="E4" i="6" l="1"/>
  <c r="I44" i="6" s="1"/>
  <c r="I40" i="6" l="1"/>
  <c r="I47" i="6"/>
  <c r="I4" i="6" l="1"/>
</calcChain>
</file>

<file path=xl/sharedStrings.xml><?xml version="1.0" encoding="utf-8"?>
<sst xmlns="http://schemas.openxmlformats.org/spreadsheetml/2006/main" count="252" uniqueCount="172">
  <si>
    <t>3월</t>
  </si>
  <si>
    <t>4월</t>
  </si>
  <si>
    <t>5월</t>
  </si>
  <si>
    <t>6월</t>
  </si>
  <si>
    <t>7월</t>
  </si>
  <si>
    <t>8월</t>
  </si>
  <si>
    <t>9월</t>
  </si>
  <si>
    <t>10월</t>
  </si>
  <si>
    <t>예산액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</si>
  <si>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</si>
  <si>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</si>
  <si>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</si>
  <si>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</si>
  <si>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</si>
  <si>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</si>
  <si>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</si>
  <si>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</si>
  <si>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</si>
  <si>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</si>
  <si>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</si>
  <si>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</si>
  <si>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</si>
  <si>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</si>
  <si>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</si>
  <si>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</si>
  <si>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</si>
  <si>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</si>
  <si>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</si>
  <si>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</si>
  <si>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</si>
  <si>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</si>
  <si>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</si>
  <si>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</si>
  <si>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</si>
  <si>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</si>
  <si>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</si>
  <si>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</si>
  <si>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</si>
  <si>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</si>
  <si>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</si>
  <si>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</si>
  <si>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</si>
  <si>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소                   계(건)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</si>
  <si>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</si>
  <si>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</si>
  <si>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</si>
  <si>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법인카드</t>
    <phoneticPr fontId="2" type="noConversion"/>
  </si>
  <si>
    <t>설 명절맞이 근로장학생 격려품 지급</t>
    <phoneticPr fontId="2" type="noConversion"/>
  </si>
  <si>
    <t>(기간 : 2021.02.01.~02.28.)</t>
    <phoneticPr fontId="2" type="noConversion"/>
  </si>
  <si>
    <t>홈플러스 유성점</t>
    <phoneticPr fontId="2" type="noConversion"/>
  </si>
  <si>
    <t>집행 내역(예산액 : 10,689)</t>
    <phoneticPr fontId="2" type="noConversion"/>
  </si>
  <si>
    <t>근로장학생 6명</t>
    <phoneticPr fontId="2" type="noConversion"/>
  </si>
  <si>
    <t>집행</t>
    <phoneticPr fontId="2" type="noConversion"/>
  </si>
  <si>
    <t>2020년 3월 ~ 2021년 2월 (미래산업융합대학) 업무추진비 집행 내역</t>
    <phoneticPr fontId="2" type="noConversion"/>
  </si>
  <si>
    <t>2020년 3월 ~ 2021년 2월 (미래산업융합대학) 업무추진비 세부 집행 내역</t>
    <phoneticPr fontId="2" type="noConversion"/>
  </si>
  <si>
    <t>추석 명절맞이 근로장학생 격려품 지급</t>
    <phoneticPr fontId="2" type="noConversion"/>
  </si>
  <si>
    <t>스마트제조응용공학과 학과 회의 개최</t>
    <phoneticPr fontId="2" type="noConversion"/>
  </si>
  <si>
    <t>학과장 외 4명</t>
    <phoneticPr fontId="2" type="noConversion"/>
  </si>
  <si>
    <t>보물섬회센타</t>
    <phoneticPr fontId="2" type="noConversion"/>
  </si>
  <si>
    <t>070-4135-4827</t>
    <phoneticPr fontId="2" type="noConversion"/>
  </si>
  <si>
    <t>미래산업융합대학 회의 개최</t>
    <phoneticPr fontId="2" type="noConversion"/>
  </si>
  <si>
    <t>24시짜장1번가</t>
    <phoneticPr fontId="2" type="noConversion"/>
  </si>
  <si>
    <t>042-822-8123</t>
    <phoneticPr fontId="2" type="noConversion"/>
  </si>
  <si>
    <t>042-841-2080</t>
    <phoneticPr fontId="2" type="noConversion"/>
  </si>
  <si>
    <t>미래산업융합대학 학사운영 및 평체사업 운영 관련 회의 개최</t>
    <phoneticPr fontId="2" type="noConversion"/>
  </si>
  <si>
    <t>간사이</t>
    <phoneticPr fontId="2" type="noConversion"/>
  </si>
  <si>
    <t>042-825-5561</t>
    <phoneticPr fontId="2" type="noConversion"/>
  </si>
  <si>
    <t>미래산업융합대학 원격강좌 시연회 개최</t>
    <phoneticPr fontId="2" type="noConversion"/>
  </si>
  <si>
    <t>수통골감나무집</t>
    <phoneticPr fontId="2" type="noConversion"/>
  </si>
  <si>
    <t>042-823-0223</t>
    <phoneticPr fontId="2" type="noConversion"/>
  </si>
  <si>
    <t>학과장 외 13명</t>
    <phoneticPr fontId="2" type="noConversion"/>
  </si>
  <si>
    <t>찬애찬</t>
    <phoneticPr fontId="2" type="noConversion"/>
  </si>
  <si>
    <t>042-826-7065</t>
    <phoneticPr fontId="2" type="noConversion"/>
  </si>
  <si>
    <t>스마트제조응용공학과 간담회 개최</t>
    <phoneticPr fontId="2" type="noConversion"/>
  </si>
  <si>
    <t>회계세무부동산학과 간담회 개최</t>
    <phoneticPr fontId="2" type="noConversion"/>
  </si>
  <si>
    <t>042-826-9213</t>
    <phoneticPr fontId="2" type="noConversion"/>
  </si>
  <si>
    <t>스마트제조응용공학과 신입생 간담회 개최</t>
    <phoneticPr fontId="2" type="noConversion"/>
  </si>
  <si>
    <t>오봉도시락</t>
    <phoneticPr fontId="2" type="noConversion"/>
  </si>
  <si>
    <t>042-826-5088</t>
    <phoneticPr fontId="2" type="noConversion"/>
  </si>
  <si>
    <t>미래산업융합대학 산학협력위원회 운영을 위한 업무협의</t>
    <phoneticPr fontId="2" type="noConversion"/>
  </si>
  <si>
    <t>푸드박스</t>
    <phoneticPr fontId="2" type="noConversion"/>
  </si>
  <si>
    <t>연차평가보고서 대면평가 관련 회의 지출</t>
    <phoneticPr fontId="2" type="noConversion"/>
  </si>
  <si>
    <t>구암동감나무집</t>
    <phoneticPr fontId="2" type="noConversion"/>
  </si>
  <si>
    <t>042-826-5277</t>
    <phoneticPr fontId="2" type="noConversion"/>
  </si>
  <si>
    <t>㈜해봄</t>
    <phoneticPr fontId="2" type="noConversion"/>
  </si>
  <si>
    <t>042-000-0000</t>
    <phoneticPr fontId="2" type="noConversion"/>
  </si>
  <si>
    <t>2019년 평생교육체제지원사업 연차평가보고서 대면평가 관련 회의</t>
    <phoneticPr fontId="2" type="noConversion"/>
  </si>
  <si>
    <t>송림가든</t>
    <phoneticPr fontId="2" type="noConversion"/>
  </si>
  <si>
    <t>042-826-7838</t>
    <phoneticPr fontId="2" type="noConversion"/>
  </si>
  <si>
    <t>평생교육체제지원사업 2차년도 사업운영을 위한 자체 회의 개최</t>
    <phoneticPr fontId="2" type="noConversion"/>
  </si>
  <si>
    <t>미래산업융합대학 평생교육체제지원사업단 업무회의 (홍보 및 콘텐츠)</t>
    <phoneticPr fontId="2" type="noConversion"/>
  </si>
  <si>
    <t>달빛소나타</t>
    <phoneticPr fontId="2" type="noConversion"/>
  </si>
  <si>
    <t>042-824-2226</t>
    <phoneticPr fontId="2" type="noConversion"/>
  </si>
  <si>
    <t>2021학년도 미래산업융합대학 대학원 신설 운영계획서 수정 및 보완 회의</t>
    <phoneticPr fontId="2" type="noConversion"/>
  </si>
  <si>
    <t>2020학년도 미래산업융합대학 학장 인사발령에 따른 직원 간담회 개최</t>
    <phoneticPr fontId="2" type="noConversion"/>
  </si>
  <si>
    <t>오징어 아재</t>
    <phoneticPr fontId="2" type="noConversion"/>
  </si>
  <si>
    <t>042-824-3456</t>
    <phoneticPr fontId="2" type="noConversion"/>
  </si>
  <si>
    <t>주식회사 황산옥</t>
    <phoneticPr fontId="2" type="noConversion"/>
  </si>
  <si>
    <t>042-826-0155</t>
    <phoneticPr fontId="2" type="noConversion"/>
  </si>
  <si>
    <t>한국철도공사 및 한국철도시설공단 MOU체결을 위한 총장 사전회의</t>
    <phoneticPr fontId="2" type="noConversion"/>
  </si>
  <si>
    <t>한마음면옥</t>
    <phoneticPr fontId="2" type="noConversion"/>
  </si>
  <si>
    <t>042-822-0159</t>
    <phoneticPr fontId="2" type="noConversion"/>
  </si>
  <si>
    <t>미래산업융합대학 평생교육체제지원사업단 실무위원회(수시모집)</t>
    <phoneticPr fontId="2" type="noConversion"/>
  </si>
  <si>
    <t>미래산업융합대학 학점인정 관련 회의</t>
    <phoneticPr fontId="2" type="noConversion"/>
  </si>
  <si>
    <t>상신식당</t>
    <phoneticPr fontId="2" type="noConversion"/>
  </si>
  <si>
    <t>041-857-7347</t>
    <phoneticPr fontId="2" type="noConversion"/>
  </si>
  <si>
    <t>미래산업융합대학 평생교육체제지원사업단 업무회의(원격수업)</t>
    <phoneticPr fontId="2" type="noConversion"/>
  </si>
  <si>
    <t>두부마을</t>
    <phoneticPr fontId="2" type="noConversion"/>
  </si>
  <si>
    <t>미래산업융합대학 학사운영관련 업무담당자 간담회 개최</t>
    <phoneticPr fontId="2" type="noConversion"/>
  </si>
  <si>
    <t>시골풍경꽃게장</t>
    <phoneticPr fontId="2" type="noConversion"/>
  </si>
  <si>
    <t>미래산업융합대학 평생교육체제지원사업단 실무위원회(20-2)</t>
    <phoneticPr fontId="2" type="noConversion"/>
  </si>
  <si>
    <t>삼거리식당</t>
    <phoneticPr fontId="2" type="noConversion"/>
  </si>
  <si>
    <t>042-822-0122</t>
    <phoneticPr fontId="2" type="noConversion"/>
  </si>
  <si>
    <t>042-824-0408</t>
    <phoneticPr fontId="2" type="noConversion"/>
  </si>
  <si>
    <t>미래산업융합대학 학장 및 총학생회 간담회 개최</t>
    <phoneticPr fontId="2" type="noConversion"/>
  </si>
  <si>
    <t>042-483-9090</t>
    <phoneticPr fontId="2" type="noConversion"/>
  </si>
  <si>
    <t>미래산업융합대학 평생교육체제지원사업 실무위원회(3차)</t>
    <phoneticPr fontId="2" type="noConversion"/>
  </si>
  <si>
    <t>맘스민</t>
    <phoneticPr fontId="2" type="noConversion"/>
  </si>
  <si>
    <t>042-487-8195</t>
    <phoneticPr fontId="2" type="noConversion"/>
  </si>
  <si>
    <t>평생교육체제지원사업단 운영위원회 회의 개최</t>
    <phoneticPr fontId="2" type="noConversion"/>
  </si>
  <si>
    <t>평생교육체제지원사업단 자체평가위원회 회의 개최</t>
    <phoneticPr fontId="2" type="noConversion"/>
  </si>
  <si>
    <t>본도시락</t>
    <phoneticPr fontId="2" type="noConversion"/>
  </si>
  <si>
    <t>042-824-4280</t>
    <phoneticPr fontId="2" type="noConversion"/>
  </si>
  <si>
    <t>평생교육체제지원사업단 사업추진위원회 회의 개최</t>
    <phoneticPr fontId="2" type="noConversion"/>
  </si>
  <si>
    <t>미래산업융합대학 학과장 회의</t>
    <phoneticPr fontId="2" type="noConversion"/>
  </si>
  <si>
    <t>㈜찬장</t>
    <phoneticPr fontId="2" type="noConversion"/>
  </si>
  <si>
    <t>042-825-4783</t>
    <phoneticPr fontId="2" type="noConversion"/>
  </si>
  <si>
    <t>미래산업융합대학 평생교육체제지원사업 실무위원회(5차)</t>
    <phoneticPr fontId="2" type="noConversion"/>
  </si>
  <si>
    <t>미래산업융합대학 학과장 회의(2차)</t>
    <phoneticPr fontId="2" type="noConversion"/>
  </si>
  <si>
    <t>미래산업융합대학 평생교육체제지원사업단 실무위원회(6차)</t>
    <phoneticPr fontId="2" type="noConversion"/>
  </si>
  <si>
    <t>주식회사 살구나무집</t>
    <phoneticPr fontId="2" type="noConversion"/>
  </si>
  <si>
    <t>042-527-0306</t>
    <phoneticPr fontId="2" type="noConversion"/>
  </si>
  <si>
    <t>미래산업융합대학 교학위원회 개최</t>
    <phoneticPr fontId="2" type="noConversion"/>
  </si>
  <si>
    <t>스마트제조응용공학과 학과 회의비(2회)</t>
    <phoneticPr fontId="2" type="noConversion"/>
  </si>
  <si>
    <t>라차우</t>
    <phoneticPr fontId="2" type="noConversion"/>
  </si>
  <si>
    <t>042-823-2888</t>
    <phoneticPr fontId="2" type="noConversion"/>
  </si>
  <si>
    <t>2020학년도 회계세무부동산학과 간담회 개최</t>
    <phoneticPr fontId="2" type="noConversion"/>
  </si>
  <si>
    <t>도안동감나무집</t>
    <phoneticPr fontId="2" type="noConversion"/>
  </si>
  <si>
    <t>042-822-2366</t>
    <phoneticPr fontId="2" type="noConversion"/>
  </si>
  <si>
    <t>2020학년도 창업경영학과 간담회 개최</t>
    <phoneticPr fontId="2" type="noConversion"/>
  </si>
  <si>
    <t>연향</t>
    <phoneticPr fontId="2" type="noConversion"/>
  </si>
  <si>
    <t>042-477-5000</t>
    <phoneticPr fontId="2" type="noConversion"/>
  </si>
  <si>
    <t>소                   계(2건)</t>
    <phoneticPr fontId="2" type="noConversion"/>
  </si>
  <si>
    <t>학장 외 7명</t>
    <phoneticPr fontId="2" type="noConversion"/>
  </si>
  <si>
    <t>학장 외 10명</t>
    <phoneticPr fontId="2" type="noConversion"/>
  </si>
  <si>
    <t>학장 외 17명</t>
    <phoneticPr fontId="2" type="noConversion"/>
  </si>
  <si>
    <t>학과장 외 9명</t>
    <phoneticPr fontId="2" type="noConversion"/>
  </si>
  <si>
    <t>롯데리아</t>
    <phoneticPr fontId="2" type="noConversion"/>
  </si>
  <si>
    <t>학과장 외 10명</t>
    <phoneticPr fontId="2" type="noConversion"/>
  </si>
  <si>
    <t>042-346-0760</t>
    <phoneticPr fontId="2" type="noConversion"/>
  </si>
  <si>
    <t>교수진 및 직원 13명</t>
    <phoneticPr fontId="2" type="noConversion"/>
  </si>
  <si>
    <t>학장 외 9명</t>
    <phoneticPr fontId="2" type="noConversion"/>
  </si>
  <si>
    <t>042-822-4122</t>
    <phoneticPr fontId="2" type="noConversion"/>
  </si>
  <si>
    <t>학장 외 12명</t>
    <phoneticPr fontId="2" type="noConversion"/>
  </si>
  <si>
    <t>학장 외 11명</t>
    <phoneticPr fontId="2" type="noConversion"/>
  </si>
  <si>
    <t>학장 외 14명</t>
    <phoneticPr fontId="2" type="noConversion"/>
  </si>
  <si>
    <t>교수진 및 직원 4명</t>
    <phoneticPr fontId="2" type="noConversion"/>
  </si>
  <si>
    <t>학장 외 13명</t>
    <phoneticPr fontId="2" type="noConversion"/>
  </si>
  <si>
    <t>총장 외 14명</t>
    <phoneticPr fontId="2" type="noConversion"/>
  </si>
  <si>
    <t>학장 외 2명</t>
    <phoneticPr fontId="2" type="noConversion"/>
  </si>
  <si>
    <t>학장 외 1명</t>
    <phoneticPr fontId="2" type="noConversion"/>
  </si>
  <si>
    <t>뚜레쥬르</t>
    <phoneticPr fontId="2" type="noConversion"/>
  </si>
  <si>
    <t>총장 외 12명</t>
    <phoneticPr fontId="2" type="noConversion"/>
  </si>
  <si>
    <t>학장 외 6명</t>
    <phoneticPr fontId="2" type="noConversion"/>
  </si>
  <si>
    <t>학장 외 5명</t>
    <phoneticPr fontId="2" type="noConversion"/>
  </si>
  <si>
    <t>학과장 외 2명</t>
    <phoneticPr fontId="2" type="noConversion"/>
  </si>
  <si>
    <t>교수 및 학생 63명</t>
    <phoneticPr fontId="2" type="noConversion"/>
  </si>
  <si>
    <t>교수진 및 학생 18명</t>
    <phoneticPr fontId="2" type="noConversion"/>
  </si>
  <si>
    <t>미래산업융합대학 평생교육체제지원사업단 업무회의(수시모집)</t>
    <phoneticPr fontId="2" type="noConversion"/>
  </si>
  <si>
    <t>학장 외 3명</t>
    <phoneticPr fontId="2" type="noConversion"/>
  </si>
  <si>
    <t>소                   계(35건)</t>
    <phoneticPr fontId="2" type="noConversion"/>
  </si>
  <si>
    <t>합                   계(37건)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</si>
</sst>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i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13" fillId="2" borderId="1" xfId="2" applyFont="1" applyFill="1" applyBorder="1" applyAlignment="1">
      <alignment horizontal="center" vertical="center"/>
    </xf>
    <xf numFmtId="41" fontId="13" fillId="2" borderId="1" xfId="2" applyFont="1" applyFill="1" applyBorder="1" applyAlignment="1">
      <alignment horizontal="right" vertical="center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41" fontId="20" fillId="3" borderId="1" xfId="2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1" fontId="16" fillId="3" borderId="1" xfId="2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13" fillId="2" borderId="1" xfId="2" applyFont="1" applyFill="1" applyBorder="1" applyAlignment="1">
      <alignment horizontal="center" vertical="center" shrinkToFit="1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41" fontId="13" fillId="0" borderId="7" xfId="2" applyFont="1" applyBorder="1" applyAlignment="1">
      <alignment horizontal="center" vertical="center"/>
    </xf>
    <xf numFmtId="41" fontId="13" fillId="0" borderId="9" xfId="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1" fontId="13" fillId="0" borderId="1" xfId="2" applyFont="1" applyBorder="1" applyAlignment="1">
      <alignment horizontal="right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shrinkToFit="1"/>
    </xf>
    <xf numFmtId="0" fontId="13" fillId="0" borderId="1" xfId="8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tabSelected="1" zoomScaleNormal="100" workbookViewId="0">
      <selection activeCell="N18" sqref="N18"/>
    </sheetView>
  </sheetViews>
  <sheetFormatPr defaultRowHeight="13.5"/>
  <cols>
    <col min="1" max="1" width="8.3320312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68" t="s">
        <v>43</v>
      </c>
      <c r="K5" s="68"/>
    </row>
    <row r="6" spans="1:11" ht="26.25" customHeight="1">
      <c r="A6" s="87" t="s">
        <v>8</v>
      </c>
      <c r="B6" s="87"/>
      <c r="C6" s="87"/>
      <c r="D6" s="87" t="s">
        <v>52</v>
      </c>
      <c r="E6" s="87"/>
      <c r="F6" s="88" t="s">
        <v>9</v>
      </c>
      <c r="G6" s="87"/>
      <c r="H6" s="91" t="s">
        <v>22</v>
      </c>
      <c r="I6" s="94"/>
      <c r="J6" s="87" t="s">
        <v>10</v>
      </c>
      <c r="K6" s="87"/>
    </row>
    <row r="7" spans="1:11" ht="26.25" customHeight="1">
      <c r="A7" s="83">
        <v>10689</v>
      </c>
      <c r="B7" s="83"/>
      <c r="C7" s="83"/>
      <c r="D7" s="67">
        <v>7281</v>
      </c>
      <c r="E7" s="67"/>
      <c r="F7" s="67">
        <v>7281</v>
      </c>
      <c r="G7" s="67"/>
      <c r="H7" s="80">
        <v>3408</v>
      </c>
      <c r="I7" s="81"/>
      <c r="J7" s="84">
        <f>F7/A7</f>
        <v>0.68116755543081675</v>
      </c>
      <c r="K7" s="85"/>
    </row>
    <row r="8" spans="1:11" ht="16.5">
      <c r="A8" s="13"/>
      <c r="B8" s="13"/>
      <c r="C8" s="13"/>
      <c r="D8" s="13"/>
      <c r="E8" s="13" t="s">
        <v>11</v>
      </c>
      <c r="F8" s="13"/>
      <c r="G8" s="13"/>
      <c r="H8" s="13"/>
      <c r="I8" s="13"/>
      <c r="J8" s="13"/>
      <c r="K8" s="13"/>
    </row>
    <row r="9" spans="1:11" s="7" customFormat="1" ht="20.25">
      <c r="A9" s="82" t="s">
        <v>12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86"/>
      <c r="K10" s="86"/>
    </row>
    <row r="11" spans="1:11" ht="34.5" customHeight="1">
      <c r="A11" s="61" t="s">
        <v>13</v>
      </c>
      <c r="B11" s="76" t="s">
        <v>32</v>
      </c>
      <c r="C11" s="77"/>
      <c r="D11" s="76" t="s">
        <v>33</v>
      </c>
      <c r="E11" s="77"/>
      <c r="F11" s="78" t="s">
        <v>34</v>
      </c>
      <c r="G11" s="79"/>
      <c r="H11" s="76" t="s">
        <v>36</v>
      </c>
      <c r="I11" s="77"/>
      <c r="J11" s="77" t="s">
        <v>37</v>
      </c>
      <c r="K11" s="77"/>
    </row>
    <row r="12" spans="1:11" ht="26.25" customHeight="1">
      <c r="A12" s="15" t="s">
        <v>40</v>
      </c>
      <c r="B12" s="66">
        <v>6991</v>
      </c>
      <c r="C12" s="67"/>
      <c r="D12" s="66"/>
      <c r="E12" s="67"/>
      <c r="F12" s="66">
        <v>290</v>
      </c>
      <c r="G12" s="67"/>
      <c r="H12" s="66">
        <v>7281</v>
      </c>
      <c r="I12" s="67"/>
      <c r="J12" s="73"/>
      <c r="K12" s="74"/>
    </row>
    <row r="13" spans="1:11" s="8" customFormat="1" ht="26.25" customHeight="1">
      <c r="A13" s="15" t="s">
        <v>41</v>
      </c>
      <c r="B13" s="64">
        <f>B12/$H$12</f>
        <v>0.96017030627661037</v>
      </c>
      <c r="C13" s="65"/>
      <c r="D13" s="64">
        <f t="shared" ref="D13" si="0">D12/$H$12</f>
        <v>0</v>
      </c>
      <c r="E13" s="65"/>
      <c r="F13" s="64">
        <f t="shared" ref="F13" si="1">F12/$H$12</f>
        <v>3.9829693723389646E-2</v>
      </c>
      <c r="G13" s="65"/>
      <c r="H13" s="64">
        <f t="shared" ref="H13" si="2">H12/$H$12</f>
        <v>1</v>
      </c>
      <c r="I13" s="65"/>
      <c r="J13" s="75"/>
      <c r="K13" s="75"/>
    </row>
    <row r="14" spans="1:11" ht="16.5">
      <c r="A14" s="13"/>
      <c r="B14" s="56"/>
      <c r="C14" s="56"/>
      <c r="D14" s="56"/>
      <c r="E14" s="56"/>
      <c r="F14" s="56"/>
      <c r="G14" s="56"/>
      <c r="H14" s="56"/>
      <c r="I14" s="56"/>
      <c r="J14" s="13"/>
      <c r="K14" s="13"/>
    </row>
    <row r="15" spans="1:11" s="7" customFormat="1" ht="20.25">
      <c r="A15" s="82" t="s">
        <v>15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68"/>
      <c r="K16" s="68"/>
    </row>
    <row r="17" spans="1:12" ht="27" customHeight="1">
      <c r="A17" s="87" t="s">
        <v>13</v>
      </c>
      <c r="B17" s="91" t="s">
        <v>50</v>
      </c>
      <c r="C17" s="92"/>
      <c r="D17" s="92"/>
      <c r="E17" s="92"/>
      <c r="F17" s="92"/>
      <c r="G17" s="92"/>
      <c r="H17" s="69" t="s">
        <v>25</v>
      </c>
      <c r="I17" s="70"/>
      <c r="J17" s="87" t="s">
        <v>38</v>
      </c>
      <c r="K17" s="87"/>
    </row>
    <row r="18" spans="1:12" ht="33" customHeight="1">
      <c r="A18" s="87"/>
      <c r="B18" s="88" t="s">
        <v>32</v>
      </c>
      <c r="C18" s="87"/>
      <c r="D18" s="88" t="s">
        <v>33</v>
      </c>
      <c r="E18" s="87"/>
      <c r="F18" s="89" t="s">
        <v>39</v>
      </c>
      <c r="G18" s="90"/>
      <c r="H18" s="71"/>
      <c r="I18" s="72"/>
      <c r="J18" s="87"/>
      <c r="K18" s="87"/>
    </row>
    <row r="19" spans="1:12" ht="22.5" customHeight="1">
      <c r="A19" s="87"/>
      <c r="B19" s="15" t="s">
        <v>16</v>
      </c>
      <c r="C19" s="15" t="s">
        <v>14</v>
      </c>
      <c r="D19" s="15" t="s">
        <v>16</v>
      </c>
      <c r="E19" s="15" t="s">
        <v>14</v>
      </c>
      <c r="F19" s="15" t="s">
        <v>16</v>
      </c>
      <c r="G19" s="15" t="s">
        <v>14</v>
      </c>
      <c r="H19" s="15" t="s">
        <v>23</v>
      </c>
      <c r="I19" s="15" t="s">
        <v>24</v>
      </c>
      <c r="J19" s="62"/>
      <c r="K19" s="62"/>
    </row>
    <row r="20" spans="1:12" ht="21" customHeight="1">
      <c r="A20" s="15" t="s">
        <v>0</v>
      </c>
      <c r="B20" s="53">
        <v>2</v>
      </c>
      <c r="C20" s="53">
        <v>366</v>
      </c>
      <c r="D20" s="53"/>
      <c r="E20" s="53"/>
      <c r="F20" s="53"/>
      <c r="G20" s="53"/>
      <c r="H20" s="53">
        <v>2</v>
      </c>
      <c r="I20" s="53">
        <v>366</v>
      </c>
      <c r="J20" s="57"/>
      <c r="K20" s="58"/>
      <c r="L20" s="11"/>
    </row>
    <row r="21" spans="1:12" ht="21" customHeight="1">
      <c r="A21" s="15" t="s">
        <v>1</v>
      </c>
      <c r="B21" s="53">
        <v>2</v>
      </c>
      <c r="C21" s="53">
        <v>635</v>
      </c>
      <c r="D21" s="53"/>
      <c r="E21" s="53"/>
      <c r="F21" s="53"/>
      <c r="G21" s="53"/>
      <c r="H21" s="53">
        <v>2</v>
      </c>
      <c r="I21" s="53">
        <v>635</v>
      </c>
      <c r="J21" s="57"/>
      <c r="K21" s="58"/>
      <c r="L21" s="11"/>
    </row>
    <row r="22" spans="1:12" ht="21" customHeight="1">
      <c r="A22" s="15" t="s">
        <v>2</v>
      </c>
      <c r="B22" s="53"/>
      <c r="C22" s="53"/>
      <c r="D22" s="53"/>
      <c r="E22" s="53"/>
      <c r="F22" s="53"/>
      <c r="G22" s="53"/>
      <c r="H22" s="53"/>
      <c r="I22" s="53"/>
      <c r="J22" s="57"/>
      <c r="K22" s="58"/>
      <c r="L22" s="11"/>
    </row>
    <row r="23" spans="1:12" ht="21" customHeight="1">
      <c r="A23" s="15" t="s">
        <v>3</v>
      </c>
      <c r="B23" s="53">
        <v>3</v>
      </c>
      <c r="C23" s="53">
        <v>542</v>
      </c>
      <c r="D23" s="53"/>
      <c r="E23" s="53"/>
      <c r="F23" s="53"/>
      <c r="G23" s="53"/>
      <c r="H23" s="53">
        <v>3</v>
      </c>
      <c r="I23" s="53">
        <v>542</v>
      </c>
      <c r="J23" s="57"/>
      <c r="K23" s="58"/>
      <c r="L23" s="11"/>
    </row>
    <row r="24" spans="1:12" ht="21" customHeight="1">
      <c r="A24" s="15" t="s">
        <v>4</v>
      </c>
      <c r="B24" s="53">
        <v>4</v>
      </c>
      <c r="C24" s="53">
        <v>931</v>
      </c>
      <c r="D24" s="53"/>
      <c r="E24" s="53"/>
      <c r="F24" s="53"/>
      <c r="G24" s="53"/>
      <c r="H24" s="53">
        <v>4</v>
      </c>
      <c r="I24" s="53">
        <v>931</v>
      </c>
      <c r="J24" s="57"/>
      <c r="K24" s="58"/>
      <c r="L24" s="11"/>
    </row>
    <row r="25" spans="1:12" ht="21" customHeight="1">
      <c r="A25" s="15" t="s">
        <v>5</v>
      </c>
      <c r="B25" s="53">
        <v>11</v>
      </c>
      <c r="C25" s="53">
        <v>1986</v>
      </c>
      <c r="D25" s="53"/>
      <c r="E25" s="53"/>
      <c r="F25" s="53"/>
      <c r="G25" s="53"/>
      <c r="H25" s="53">
        <v>11</v>
      </c>
      <c r="I25" s="53">
        <v>1986</v>
      </c>
      <c r="J25" s="57"/>
      <c r="K25" s="58"/>
      <c r="L25" s="11"/>
    </row>
    <row r="26" spans="1:12" ht="21" customHeight="1">
      <c r="A26" s="15" t="s">
        <v>6</v>
      </c>
      <c r="B26" s="53">
        <v>10</v>
      </c>
      <c r="C26" s="53">
        <v>1703</v>
      </c>
      <c r="D26" s="53"/>
      <c r="E26" s="53"/>
      <c r="F26" s="53"/>
      <c r="G26" s="53"/>
      <c r="H26" s="53">
        <v>10</v>
      </c>
      <c r="I26" s="53">
        <v>1703</v>
      </c>
      <c r="J26" s="57"/>
      <c r="K26" s="58"/>
      <c r="L26" s="11"/>
    </row>
    <row r="27" spans="1:12" ht="21" customHeight="1">
      <c r="A27" s="15" t="s">
        <v>7</v>
      </c>
      <c r="B27" s="53"/>
      <c r="C27" s="53"/>
      <c r="D27" s="53"/>
      <c r="E27" s="53"/>
      <c r="F27" s="53">
        <v>1</v>
      </c>
      <c r="G27" s="53">
        <v>145</v>
      </c>
      <c r="H27" s="53">
        <v>1</v>
      </c>
      <c r="I27" s="53">
        <v>145</v>
      </c>
      <c r="J27" s="57"/>
      <c r="K27" s="58"/>
      <c r="L27" s="11"/>
    </row>
    <row r="28" spans="1:12" ht="21" customHeight="1">
      <c r="A28" s="15" t="s">
        <v>19</v>
      </c>
      <c r="B28" s="53">
        <v>3</v>
      </c>
      <c r="C28" s="53">
        <v>828</v>
      </c>
      <c r="D28" s="53"/>
      <c r="E28" s="53"/>
      <c r="F28" s="53"/>
      <c r="G28" s="53"/>
      <c r="H28" s="53">
        <v>3</v>
      </c>
      <c r="I28" s="53">
        <v>828</v>
      </c>
      <c r="J28" s="57"/>
      <c r="K28" s="58"/>
      <c r="L28" s="11"/>
    </row>
    <row r="29" spans="1:12" ht="21" customHeight="1">
      <c r="A29" s="15" t="s">
        <v>20</v>
      </c>
      <c r="B29" s="53"/>
      <c r="C29" s="53"/>
      <c r="D29" s="53"/>
      <c r="E29" s="53"/>
      <c r="F29" s="53"/>
      <c r="G29" s="53"/>
      <c r="H29" s="53"/>
      <c r="I29" s="53"/>
      <c r="J29" s="57"/>
      <c r="K29" s="58"/>
      <c r="L29" s="11"/>
    </row>
    <row r="30" spans="1:12" ht="21" customHeight="1">
      <c r="A30" s="15" t="s">
        <v>17</v>
      </c>
      <c r="B30" s="53"/>
      <c r="C30" s="53"/>
      <c r="D30" s="53"/>
      <c r="E30" s="53"/>
      <c r="F30" s="53"/>
      <c r="G30" s="53"/>
      <c r="H30" s="53"/>
      <c r="I30" s="53"/>
      <c r="J30" s="57"/>
      <c r="K30" s="57"/>
    </row>
    <row r="31" spans="1:12" ht="21" customHeight="1">
      <c r="A31" s="15" t="s">
        <v>18</v>
      </c>
      <c r="B31" s="53"/>
      <c r="C31" s="53"/>
      <c r="D31" s="53"/>
      <c r="E31" s="53"/>
      <c r="F31" s="53">
        <v>1</v>
      </c>
      <c r="G31" s="53">
        <v>145</v>
      </c>
      <c r="H31" s="53">
        <v>1</v>
      </c>
      <c r="I31" s="53">
        <v>145</v>
      </c>
      <c r="J31" s="57"/>
      <c r="K31" s="57"/>
    </row>
    <row r="32" spans="1:12" ht="26.25" customHeight="1">
      <c r="A32" s="59" t="s">
        <v>44</v>
      </c>
      <c r="B32" s="60">
        <f>SUM(B20:B31)</f>
        <v>35</v>
      </c>
      <c r="C32" s="60">
        <f>SUM(C20:C31)</f>
        <v>6991</v>
      </c>
      <c r="D32" s="60">
        <f t="shared" ref="D32:G32" si="3">SUM(D20:D31)</f>
        <v>0</v>
      </c>
      <c r="E32" s="60">
        <f t="shared" si="3"/>
        <v>0</v>
      </c>
      <c r="F32" s="60">
        <f t="shared" si="3"/>
        <v>2</v>
      </c>
      <c r="G32" s="60">
        <f t="shared" si="3"/>
        <v>290</v>
      </c>
      <c r="H32" s="60">
        <f t="shared" ref="H32" si="4">SUM(H20:H31)</f>
        <v>37</v>
      </c>
      <c r="I32" s="60">
        <f t="shared" ref="I32" si="5">SUM(I20:I31)</f>
        <v>7281</v>
      </c>
      <c r="J32" s="57"/>
      <c r="K32" s="57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7"/>
  <sheetViews>
    <sheetView view="pageBreakPreview" zoomScaleNormal="100" zoomScaleSheetLayoutView="100" workbookViewId="0">
      <selection activeCell="G14" sqref="G14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7.88671875" style="1" customWidth="1"/>
    <col min="11" max="16384" width="8.88671875" style="1"/>
  </cols>
  <sheetData>
    <row r="1" spans="1:10" s="5" customFormat="1" ht="55.5" customHeight="1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1" customHeight="1">
      <c r="A2" s="97" t="s">
        <v>48</v>
      </c>
      <c r="B2" s="97"/>
      <c r="C2" s="13"/>
      <c r="D2" s="14"/>
      <c r="E2" s="86"/>
      <c r="F2" s="86"/>
      <c r="G2" s="86"/>
      <c r="H2" s="86"/>
      <c r="I2" s="86"/>
      <c r="J2" s="63" t="s">
        <v>45</v>
      </c>
    </row>
    <row r="3" spans="1:10" s="10" customFormat="1" ht="24" customHeight="1">
      <c r="A3" s="15" t="s">
        <v>13</v>
      </c>
      <c r="B3" s="15" t="s">
        <v>26</v>
      </c>
      <c r="C3" s="15" t="s">
        <v>13</v>
      </c>
      <c r="D3" s="15" t="s">
        <v>35</v>
      </c>
      <c r="E3" s="16" t="s">
        <v>14</v>
      </c>
      <c r="F3" s="16" t="s">
        <v>27</v>
      </c>
      <c r="G3" s="16" t="s">
        <v>28</v>
      </c>
      <c r="H3" s="16" t="s">
        <v>29</v>
      </c>
      <c r="I3" s="17" t="s">
        <v>30</v>
      </c>
      <c r="J3" s="16" t="s">
        <v>31</v>
      </c>
    </row>
    <row r="4" spans="1:10" s="4" customFormat="1" ht="24" customHeight="1">
      <c r="A4" s="42"/>
      <c r="B4" s="42"/>
      <c r="C4" s="43"/>
      <c r="D4" s="44" t="s">
        <v>171</v>
      </c>
      <c r="E4" s="45">
        <f>E40+E44+E47</f>
        <v>7280800</v>
      </c>
      <c r="F4" s="46"/>
      <c r="G4" s="46"/>
      <c r="H4" s="46"/>
      <c r="I4" s="47">
        <f>I40+I44+I47</f>
        <v>1</v>
      </c>
      <c r="J4" s="45"/>
    </row>
    <row r="5" spans="1:10" s="4" customFormat="1" ht="24" customHeight="1">
      <c r="A5" s="98" t="s">
        <v>32</v>
      </c>
      <c r="B5" s="104">
        <v>43895</v>
      </c>
      <c r="C5" s="105" t="s">
        <v>46</v>
      </c>
      <c r="D5" s="29" t="s">
        <v>56</v>
      </c>
      <c r="E5" s="26">
        <v>138000</v>
      </c>
      <c r="F5" s="49" t="s">
        <v>57</v>
      </c>
      <c r="G5" s="106" t="s">
        <v>58</v>
      </c>
      <c r="H5" s="106" t="s">
        <v>59</v>
      </c>
      <c r="I5" s="28"/>
      <c r="J5" s="27"/>
    </row>
    <row r="6" spans="1:10" s="4" customFormat="1" ht="24" customHeight="1">
      <c r="A6" s="99"/>
      <c r="B6" s="104">
        <v>43915</v>
      </c>
      <c r="C6" s="105" t="s">
        <v>46</v>
      </c>
      <c r="D6" s="29" t="s">
        <v>60</v>
      </c>
      <c r="E6" s="26">
        <v>228000</v>
      </c>
      <c r="F6" s="49" t="s">
        <v>143</v>
      </c>
      <c r="G6" s="106" t="s">
        <v>61</v>
      </c>
      <c r="H6" s="106" t="s">
        <v>62</v>
      </c>
      <c r="I6" s="28"/>
      <c r="J6" s="27"/>
    </row>
    <row r="7" spans="1:10" s="4" customFormat="1" ht="24" customHeight="1">
      <c r="A7" s="99"/>
      <c r="B7" s="104">
        <v>43916</v>
      </c>
      <c r="C7" s="105" t="s">
        <v>46</v>
      </c>
      <c r="D7" s="29" t="s">
        <v>67</v>
      </c>
      <c r="E7" s="26">
        <v>180000</v>
      </c>
      <c r="F7" s="49" t="s">
        <v>144</v>
      </c>
      <c r="G7" s="106" t="s">
        <v>68</v>
      </c>
      <c r="H7" s="106" t="s">
        <v>69</v>
      </c>
      <c r="I7" s="28"/>
      <c r="J7" s="27"/>
    </row>
    <row r="8" spans="1:10" s="4" customFormat="1" ht="24" customHeight="1">
      <c r="A8" s="99"/>
      <c r="B8" s="104">
        <v>43921</v>
      </c>
      <c r="C8" s="105" t="s">
        <v>46</v>
      </c>
      <c r="D8" s="29" t="s">
        <v>64</v>
      </c>
      <c r="E8" s="26">
        <v>455000</v>
      </c>
      <c r="F8" s="49" t="s">
        <v>145</v>
      </c>
      <c r="G8" s="106" t="s">
        <v>65</v>
      </c>
      <c r="H8" s="106" t="s">
        <v>66</v>
      </c>
      <c r="I8" s="28"/>
      <c r="J8" s="27"/>
    </row>
    <row r="9" spans="1:10" s="4" customFormat="1" ht="24" customHeight="1">
      <c r="A9" s="99"/>
      <c r="B9" s="104">
        <v>43963</v>
      </c>
      <c r="C9" s="105" t="s">
        <v>46</v>
      </c>
      <c r="D9" s="29" t="s">
        <v>74</v>
      </c>
      <c r="E9" s="26">
        <v>83700</v>
      </c>
      <c r="F9" s="49" t="s">
        <v>146</v>
      </c>
      <c r="G9" s="106" t="s">
        <v>147</v>
      </c>
      <c r="H9" s="106" t="s">
        <v>75</v>
      </c>
      <c r="I9" s="28"/>
      <c r="J9" s="27"/>
    </row>
    <row r="10" spans="1:10" s="4" customFormat="1" ht="24" customHeight="1">
      <c r="A10" s="99"/>
      <c r="B10" s="104">
        <v>43980</v>
      </c>
      <c r="C10" s="105" t="s">
        <v>46</v>
      </c>
      <c r="D10" s="29" t="s">
        <v>73</v>
      </c>
      <c r="E10" s="26">
        <v>200000</v>
      </c>
      <c r="F10" s="49" t="s">
        <v>70</v>
      </c>
      <c r="G10" s="106" t="s">
        <v>71</v>
      </c>
      <c r="H10" s="106" t="s">
        <v>72</v>
      </c>
      <c r="I10" s="28"/>
      <c r="J10" s="27"/>
    </row>
    <row r="11" spans="1:10" s="4" customFormat="1" ht="24" customHeight="1">
      <c r="A11" s="99"/>
      <c r="B11" s="104">
        <v>43991</v>
      </c>
      <c r="C11" s="105" t="s">
        <v>46</v>
      </c>
      <c r="D11" s="29" t="s">
        <v>76</v>
      </c>
      <c r="E11" s="26">
        <v>258000</v>
      </c>
      <c r="F11" s="49" t="s">
        <v>148</v>
      </c>
      <c r="G11" s="106" t="s">
        <v>77</v>
      </c>
      <c r="H11" s="106" t="s">
        <v>78</v>
      </c>
      <c r="I11" s="28"/>
      <c r="J11" s="27"/>
    </row>
    <row r="12" spans="1:10" s="4" customFormat="1" ht="24" customHeight="1">
      <c r="A12" s="99"/>
      <c r="B12" s="104">
        <v>44014</v>
      </c>
      <c r="C12" s="105" t="s">
        <v>46</v>
      </c>
      <c r="D12" s="29" t="s">
        <v>79</v>
      </c>
      <c r="E12" s="26">
        <v>270000</v>
      </c>
      <c r="F12" s="49" t="s">
        <v>150</v>
      </c>
      <c r="G12" s="106" t="s">
        <v>80</v>
      </c>
      <c r="H12" s="106" t="s">
        <v>149</v>
      </c>
      <c r="I12" s="28"/>
      <c r="J12" s="27"/>
    </row>
    <row r="13" spans="1:10" s="4" customFormat="1" ht="24" customHeight="1">
      <c r="A13" s="99"/>
      <c r="B13" s="104">
        <v>44021</v>
      </c>
      <c r="C13" s="105" t="s">
        <v>46</v>
      </c>
      <c r="D13" s="29" t="s">
        <v>81</v>
      </c>
      <c r="E13" s="26">
        <v>288000</v>
      </c>
      <c r="F13" s="49" t="s">
        <v>151</v>
      </c>
      <c r="G13" s="106" t="s">
        <v>82</v>
      </c>
      <c r="H13" s="106" t="s">
        <v>83</v>
      </c>
      <c r="I13" s="28"/>
      <c r="J13" s="27"/>
    </row>
    <row r="14" spans="1:10" s="4" customFormat="1" ht="24" customHeight="1">
      <c r="A14" s="99"/>
      <c r="B14" s="104">
        <v>44025</v>
      </c>
      <c r="C14" s="105" t="s">
        <v>46</v>
      </c>
      <c r="D14" s="29" t="s">
        <v>86</v>
      </c>
      <c r="E14" s="26">
        <v>158000</v>
      </c>
      <c r="F14" s="49" t="s">
        <v>153</v>
      </c>
      <c r="G14" s="106" t="s">
        <v>84</v>
      </c>
      <c r="H14" s="106" t="s">
        <v>152</v>
      </c>
      <c r="I14" s="28"/>
      <c r="J14" s="27"/>
    </row>
    <row r="15" spans="1:10" s="4" customFormat="1" ht="24" customHeight="1">
      <c r="A15" s="99"/>
      <c r="B15" s="104">
        <v>44033</v>
      </c>
      <c r="C15" s="105" t="s">
        <v>46</v>
      </c>
      <c r="D15" s="29" t="s">
        <v>86</v>
      </c>
      <c r="E15" s="26">
        <v>215000</v>
      </c>
      <c r="F15" s="49" t="s">
        <v>151</v>
      </c>
      <c r="G15" s="106" t="s">
        <v>61</v>
      </c>
      <c r="H15" s="106" t="s">
        <v>62</v>
      </c>
      <c r="I15" s="28"/>
      <c r="J15" s="27"/>
    </row>
    <row r="16" spans="1:10" s="4" customFormat="1" ht="24" customHeight="1">
      <c r="A16" s="99"/>
      <c r="B16" s="104">
        <v>44041</v>
      </c>
      <c r="C16" s="105" t="s">
        <v>46</v>
      </c>
      <c r="D16" s="29" t="s">
        <v>89</v>
      </c>
      <c r="E16" s="26">
        <v>198000</v>
      </c>
      <c r="F16" s="49" t="s">
        <v>154</v>
      </c>
      <c r="G16" s="106" t="s">
        <v>87</v>
      </c>
      <c r="H16" s="106" t="s">
        <v>88</v>
      </c>
      <c r="I16" s="28"/>
      <c r="J16" s="27"/>
    </row>
    <row r="17" spans="1:10" s="4" customFormat="1" ht="24" customHeight="1">
      <c r="A17" s="99"/>
      <c r="B17" s="104">
        <v>44042</v>
      </c>
      <c r="C17" s="105" t="s">
        <v>46</v>
      </c>
      <c r="D17" s="29" t="s">
        <v>90</v>
      </c>
      <c r="E17" s="26">
        <v>333000</v>
      </c>
      <c r="F17" s="49" t="s">
        <v>155</v>
      </c>
      <c r="G17" s="106" t="s">
        <v>91</v>
      </c>
      <c r="H17" s="106" t="s">
        <v>92</v>
      </c>
      <c r="I17" s="28"/>
      <c r="J17" s="27"/>
    </row>
    <row r="18" spans="1:10" s="4" customFormat="1" ht="24" customHeight="1">
      <c r="A18" s="99"/>
      <c r="B18" s="104">
        <v>44042</v>
      </c>
      <c r="C18" s="105" t="s">
        <v>46</v>
      </c>
      <c r="D18" s="107" t="s">
        <v>93</v>
      </c>
      <c r="E18" s="26">
        <v>120000</v>
      </c>
      <c r="F18" s="49" t="s">
        <v>156</v>
      </c>
      <c r="G18" s="106" t="s">
        <v>87</v>
      </c>
      <c r="H18" s="106" t="s">
        <v>88</v>
      </c>
      <c r="I18" s="28"/>
      <c r="J18" s="27"/>
    </row>
    <row r="19" spans="1:10" s="4" customFormat="1" ht="24" customHeight="1">
      <c r="A19" s="99"/>
      <c r="B19" s="104">
        <v>44048</v>
      </c>
      <c r="C19" s="105" t="s">
        <v>46</v>
      </c>
      <c r="D19" s="107" t="s">
        <v>94</v>
      </c>
      <c r="E19" s="26">
        <v>410000</v>
      </c>
      <c r="F19" s="49" t="s">
        <v>157</v>
      </c>
      <c r="G19" s="106" t="s">
        <v>95</v>
      </c>
      <c r="H19" s="106" t="s">
        <v>96</v>
      </c>
      <c r="I19" s="28"/>
      <c r="J19" s="27"/>
    </row>
    <row r="20" spans="1:10" s="4" customFormat="1" ht="24" customHeight="1">
      <c r="A20" s="99"/>
      <c r="B20" s="104">
        <v>44048</v>
      </c>
      <c r="C20" s="105" t="s">
        <v>46</v>
      </c>
      <c r="D20" s="29" t="s">
        <v>99</v>
      </c>
      <c r="E20" s="26">
        <v>319000</v>
      </c>
      <c r="F20" s="49" t="s">
        <v>158</v>
      </c>
      <c r="G20" s="106" t="s">
        <v>97</v>
      </c>
      <c r="H20" s="106" t="s">
        <v>98</v>
      </c>
      <c r="I20" s="28"/>
      <c r="J20" s="27"/>
    </row>
    <row r="21" spans="1:10" s="4" customFormat="1" ht="24" customHeight="1">
      <c r="A21" s="99"/>
      <c r="B21" s="104">
        <v>44053</v>
      </c>
      <c r="C21" s="105" t="s">
        <v>46</v>
      </c>
      <c r="D21" s="29" t="s">
        <v>102</v>
      </c>
      <c r="E21" s="26">
        <v>122000</v>
      </c>
      <c r="F21" s="49" t="s">
        <v>153</v>
      </c>
      <c r="G21" s="106" t="s">
        <v>100</v>
      </c>
      <c r="H21" s="106" t="s">
        <v>101</v>
      </c>
      <c r="I21" s="28"/>
      <c r="J21" s="27"/>
    </row>
    <row r="22" spans="1:10" s="4" customFormat="1" ht="24" customHeight="1">
      <c r="A22" s="99"/>
      <c r="B22" s="104">
        <v>44055</v>
      </c>
      <c r="C22" s="105" t="s">
        <v>46</v>
      </c>
      <c r="D22" s="29" t="s">
        <v>103</v>
      </c>
      <c r="E22" s="26">
        <v>36000</v>
      </c>
      <c r="F22" s="49" t="s">
        <v>159</v>
      </c>
      <c r="G22" s="106" t="s">
        <v>104</v>
      </c>
      <c r="H22" s="106" t="s">
        <v>105</v>
      </c>
      <c r="I22" s="28"/>
      <c r="J22" s="27"/>
    </row>
    <row r="23" spans="1:10" s="4" customFormat="1" ht="24" customHeight="1">
      <c r="A23" s="99"/>
      <c r="B23" s="104">
        <v>44055</v>
      </c>
      <c r="C23" s="105" t="s">
        <v>46</v>
      </c>
      <c r="D23" s="29" t="s">
        <v>106</v>
      </c>
      <c r="E23" s="26">
        <v>45000</v>
      </c>
      <c r="F23" s="49" t="s">
        <v>160</v>
      </c>
      <c r="G23" s="106" t="s">
        <v>107</v>
      </c>
      <c r="H23" s="106" t="s">
        <v>85</v>
      </c>
      <c r="I23" s="28"/>
      <c r="J23" s="27"/>
    </row>
    <row r="24" spans="1:10" s="4" customFormat="1" ht="24" customHeight="1">
      <c r="A24" s="99"/>
      <c r="B24" s="104">
        <v>44056</v>
      </c>
      <c r="C24" s="105" t="s">
        <v>46</v>
      </c>
      <c r="D24" s="29" t="s">
        <v>108</v>
      </c>
      <c r="E24" s="26">
        <v>240000</v>
      </c>
      <c r="F24" s="49" t="s">
        <v>143</v>
      </c>
      <c r="G24" s="106" t="s">
        <v>109</v>
      </c>
      <c r="H24" s="106" t="s">
        <v>112</v>
      </c>
      <c r="I24" s="28"/>
      <c r="J24" s="27"/>
    </row>
    <row r="25" spans="1:10" s="4" customFormat="1" ht="24" customHeight="1">
      <c r="A25" s="99"/>
      <c r="B25" s="104">
        <v>44063</v>
      </c>
      <c r="C25" s="105" t="s">
        <v>46</v>
      </c>
      <c r="D25" s="29" t="s">
        <v>110</v>
      </c>
      <c r="E25" s="26">
        <v>93000</v>
      </c>
      <c r="F25" s="49" t="s">
        <v>151</v>
      </c>
      <c r="G25" s="106" t="s">
        <v>111</v>
      </c>
      <c r="H25" s="106" t="s">
        <v>113</v>
      </c>
      <c r="I25" s="28"/>
      <c r="J25" s="27"/>
    </row>
    <row r="26" spans="1:10" s="4" customFormat="1" ht="24" customHeight="1">
      <c r="A26" s="99"/>
      <c r="B26" s="104">
        <v>44064</v>
      </c>
      <c r="C26" s="105" t="s">
        <v>46</v>
      </c>
      <c r="D26" s="29" t="s">
        <v>114</v>
      </c>
      <c r="E26" s="26">
        <v>70100</v>
      </c>
      <c r="F26" s="49" t="s">
        <v>154</v>
      </c>
      <c r="G26" s="106" t="s">
        <v>161</v>
      </c>
      <c r="H26" s="106" t="s">
        <v>115</v>
      </c>
      <c r="I26" s="28"/>
      <c r="J26" s="27"/>
    </row>
    <row r="27" spans="1:10" s="4" customFormat="1" ht="24" customHeight="1">
      <c r="A27" s="99"/>
      <c r="B27" s="104">
        <v>44067</v>
      </c>
      <c r="C27" s="105" t="s">
        <v>46</v>
      </c>
      <c r="D27" s="29" t="s">
        <v>116</v>
      </c>
      <c r="E27" s="26">
        <v>168000</v>
      </c>
      <c r="F27" s="49" t="s">
        <v>154</v>
      </c>
      <c r="G27" s="106" t="s">
        <v>117</v>
      </c>
      <c r="H27" s="106" t="s">
        <v>118</v>
      </c>
      <c r="I27" s="28"/>
      <c r="J27" s="27"/>
    </row>
    <row r="28" spans="1:10" s="4" customFormat="1" ht="24" customHeight="1">
      <c r="A28" s="99"/>
      <c r="B28" s="104">
        <v>44069</v>
      </c>
      <c r="C28" s="105" t="s">
        <v>46</v>
      </c>
      <c r="D28" s="29" t="s">
        <v>119</v>
      </c>
      <c r="E28" s="26">
        <v>240000</v>
      </c>
      <c r="F28" s="49" t="s">
        <v>157</v>
      </c>
      <c r="G28" s="106" t="s">
        <v>117</v>
      </c>
      <c r="H28" s="106" t="s">
        <v>118</v>
      </c>
      <c r="I28" s="28"/>
      <c r="J28" s="27"/>
    </row>
    <row r="29" spans="1:10" s="4" customFormat="1" ht="24" customHeight="1">
      <c r="A29" s="99"/>
      <c r="B29" s="104">
        <v>44074</v>
      </c>
      <c r="C29" s="105" t="s">
        <v>46</v>
      </c>
      <c r="D29" s="29" t="s">
        <v>120</v>
      </c>
      <c r="E29" s="26">
        <v>272800</v>
      </c>
      <c r="F29" s="49" t="s">
        <v>157</v>
      </c>
      <c r="G29" s="106" t="s">
        <v>121</v>
      </c>
      <c r="H29" s="106" t="s">
        <v>122</v>
      </c>
      <c r="I29" s="28"/>
      <c r="J29" s="27"/>
    </row>
    <row r="30" spans="1:10" s="4" customFormat="1" ht="24" customHeight="1">
      <c r="A30" s="99"/>
      <c r="B30" s="104">
        <v>44075</v>
      </c>
      <c r="C30" s="105" t="s">
        <v>46</v>
      </c>
      <c r="D30" s="29" t="s">
        <v>123</v>
      </c>
      <c r="E30" s="26">
        <v>363000</v>
      </c>
      <c r="F30" s="49" t="s">
        <v>162</v>
      </c>
      <c r="G30" s="106" t="s">
        <v>117</v>
      </c>
      <c r="H30" s="106" t="s">
        <v>118</v>
      </c>
      <c r="I30" s="28"/>
      <c r="J30" s="27"/>
    </row>
    <row r="31" spans="1:10" s="4" customFormat="1" ht="24" customHeight="1">
      <c r="A31" s="99"/>
      <c r="B31" s="104">
        <v>44076</v>
      </c>
      <c r="C31" s="105" t="s">
        <v>46</v>
      </c>
      <c r="D31" s="29" t="s">
        <v>124</v>
      </c>
      <c r="E31" s="26">
        <v>99000</v>
      </c>
      <c r="F31" s="49" t="s">
        <v>143</v>
      </c>
      <c r="G31" s="106" t="s">
        <v>125</v>
      </c>
      <c r="H31" s="106" t="s">
        <v>126</v>
      </c>
      <c r="I31" s="28"/>
      <c r="J31" s="27"/>
    </row>
    <row r="32" spans="1:10" s="4" customFormat="1" ht="24" customHeight="1">
      <c r="A32" s="99"/>
      <c r="B32" s="104">
        <v>44081</v>
      </c>
      <c r="C32" s="105" t="s">
        <v>46</v>
      </c>
      <c r="D32" s="29" t="s">
        <v>127</v>
      </c>
      <c r="E32" s="26">
        <v>120000</v>
      </c>
      <c r="F32" s="49" t="s">
        <v>153</v>
      </c>
      <c r="G32" s="106" t="s">
        <v>77</v>
      </c>
      <c r="H32" s="106" t="s">
        <v>78</v>
      </c>
      <c r="I32" s="28"/>
      <c r="J32" s="27"/>
    </row>
    <row r="33" spans="1:10" s="4" customFormat="1" ht="24" customHeight="1">
      <c r="A33" s="99"/>
      <c r="B33" s="104">
        <v>44082</v>
      </c>
      <c r="C33" s="105" t="s">
        <v>46</v>
      </c>
      <c r="D33" s="29" t="s">
        <v>168</v>
      </c>
      <c r="E33" s="26">
        <v>21000</v>
      </c>
      <c r="F33" s="49" t="s">
        <v>169</v>
      </c>
      <c r="G33" s="106" t="s">
        <v>104</v>
      </c>
      <c r="H33" s="106" t="s">
        <v>105</v>
      </c>
      <c r="I33" s="28"/>
      <c r="J33" s="27"/>
    </row>
    <row r="34" spans="1:10" s="4" customFormat="1" ht="24" customHeight="1">
      <c r="A34" s="99"/>
      <c r="B34" s="104">
        <v>44083</v>
      </c>
      <c r="C34" s="105" t="s">
        <v>46</v>
      </c>
      <c r="D34" s="29" t="s">
        <v>128</v>
      </c>
      <c r="E34" s="26">
        <v>151900</v>
      </c>
      <c r="F34" s="49" t="s">
        <v>163</v>
      </c>
      <c r="G34" s="106" t="s">
        <v>125</v>
      </c>
      <c r="H34" s="106" t="s">
        <v>126</v>
      </c>
      <c r="I34" s="28"/>
      <c r="J34" s="27"/>
    </row>
    <row r="35" spans="1:10" s="4" customFormat="1" ht="24" customHeight="1">
      <c r="A35" s="99"/>
      <c r="B35" s="104">
        <v>44088</v>
      </c>
      <c r="C35" s="105" t="s">
        <v>46</v>
      </c>
      <c r="D35" s="29" t="s">
        <v>129</v>
      </c>
      <c r="E35" s="26">
        <v>157500</v>
      </c>
      <c r="F35" s="49" t="s">
        <v>154</v>
      </c>
      <c r="G35" s="106" t="s">
        <v>130</v>
      </c>
      <c r="H35" s="106" t="s">
        <v>131</v>
      </c>
      <c r="I35" s="28"/>
      <c r="J35" s="27"/>
    </row>
    <row r="36" spans="1:10" s="4" customFormat="1" ht="24" customHeight="1">
      <c r="A36" s="99"/>
      <c r="B36" s="104">
        <v>44090</v>
      </c>
      <c r="C36" s="105" t="s">
        <v>46</v>
      </c>
      <c r="D36" s="29" t="s">
        <v>132</v>
      </c>
      <c r="E36" s="26">
        <v>110000</v>
      </c>
      <c r="F36" s="49" t="s">
        <v>164</v>
      </c>
      <c r="G36" s="106" t="s">
        <v>77</v>
      </c>
      <c r="H36" s="106" t="s">
        <v>78</v>
      </c>
      <c r="I36" s="28"/>
      <c r="J36" s="27"/>
    </row>
    <row r="37" spans="1:10" s="4" customFormat="1" ht="24" customHeight="1">
      <c r="A37" s="99"/>
      <c r="B37" s="104">
        <v>44140</v>
      </c>
      <c r="C37" s="105" t="s">
        <v>46</v>
      </c>
      <c r="D37" s="29" t="s">
        <v>133</v>
      </c>
      <c r="E37" s="26">
        <v>90000</v>
      </c>
      <c r="F37" s="49" t="s">
        <v>165</v>
      </c>
      <c r="G37" s="106" t="s">
        <v>134</v>
      </c>
      <c r="H37" s="106" t="s">
        <v>135</v>
      </c>
      <c r="I37" s="28"/>
      <c r="J37" s="27"/>
    </row>
    <row r="38" spans="1:10" s="4" customFormat="1" ht="24" customHeight="1">
      <c r="A38" s="99"/>
      <c r="B38" s="104">
        <v>44148</v>
      </c>
      <c r="C38" s="105" t="s">
        <v>46</v>
      </c>
      <c r="D38" s="29" t="s">
        <v>139</v>
      </c>
      <c r="E38" s="26">
        <v>500000</v>
      </c>
      <c r="F38" s="49" t="s">
        <v>166</v>
      </c>
      <c r="G38" s="106" t="s">
        <v>140</v>
      </c>
      <c r="H38" s="106" t="s">
        <v>141</v>
      </c>
      <c r="I38" s="28"/>
      <c r="J38" s="27"/>
    </row>
    <row r="39" spans="1:10" s="4" customFormat="1" ht="24" customHeight="1">
      <c r="A39" s="99"/>
      <c r="B39" s="104">
        <v>44154</v>
      </c>
      <c r="C39" s="105" t="s">
        <v>46</v>
      </c>
      <c r="D39" s="29" t="s">
        <v>136</v>
      </c>
      <c r="E39" s="26">
        <v>238000</v>
      </c>
      <c r="F39" s="49" t="s">
        <v>167</v>
      </c>
      <c r="G39" s="106" t="s">
        <v>137</v>
      </c>
      <c r="H39" s="106" t="s">
        <v>138</v>
      </c>
      <c r="I39" s="28"/>
      <c r="J39" s="27"/>
    </row>
    <row r="40" spans="1:10" s="24" customFormat="1" ht="24" customHeight="1">
      <c r="A40" s="100"/>
      <c r="B40" s="33"/>
      <c r="C40" s="34"/>
      <c r="D40" s="30" t="s">
        <v>170</v>
      </c>
      <c r="E40" s="31">
        <f>SUM(E5:E39)</f>
        <v>6991000</v>
      </c>
      <c r="F40" s="35"/>
      <c r="G40" s="35"/>
      <c r="H40" s="35"/>
      <c r="I40" s="32">
        <f>E40/E4</f>
        <v>0.9601966816833315</v>
      </c>
      <c r="J40" s="36"/>
    </row>
    <row r="41" spans="1:10" s="4" customFormat="1" ht="24.95" customHeight="1">
      <c r="A41" s="101" t="s">
        <v>33</v>
      </c>
      <c r="B41" s="22"/>
      <c r="C41" s="23"/>
      <c r="D41" s="29"/>
      <c r="E41" s="26"/>
      <c r="F41" s="25"/>
      <c r="G41" s="21"/>
      <c r="H41" s="21"/>
      <c r="I41" s="18"/>
      <c r="J41" s="19"/>
    </row>
    <row r="42" spans="1:10" s="4" customFormat="1" ht="24.95" customHeight="1">
      <c r="A42" s="102"/>
      <c r="B42" s="22"/>
      <c r="C42" s="23"/>
      <c r="D42" s="29"/>
      <c r="E42" s="26"/>
      <c r="F42" s="25"/>
      <c r="G42" s="21"/>
      <c r="H42" s="21"/>
      <c r="I42" s="18"/>
      <c r="J42" s="19"/>
    </row>
    <row r="43" spans="1:10" s="4" customFormat="1" ht="24.95" customHeight="1">
      <c r="A43" s="102"/>
      <c r="B43" s="22"/>
      <c r="C43" s="23"/>
      <c r="D43" s="29"/>
      <c r="E43" s="53"/>
      <c r="F43" s="54"/>
      <c r="G43" s="21"/>
      <c r="H43" s="21"/>
      <c r="I43" s="48"/>
      <c r="J43" s="48"/>
    </row>
    <row r="44" spans="1:10" s="4" customFormat="1" ht="24.95" customHeight="1">
      <c r="A44" s="103"/>
      <c r="B44" s="37"/>
      <c r="C44" s="38"/>
      <c r="D44" s="30" t="s">
        <v>42</v>
      </c>
      <c r="E44" s="31">
        <f>SUM(E41:E43)</f>
        <v>0</v>
      </c>
      <c r="F44" s="35"/>
      <c r="G44" s="35"/>
      <c r="H44" s="35"/>
      <c r="I44" s="32">
        <f>E44/E4</f>
        <v>0</v>
      </c>
      <c r="J44" s="39"/>
    </row>
    <row r="45" spans="1:10" s="4" customFormat="1" ht="24.95" customHeight="1">
      <c r="A45" s="95" t="s">
        <v>39</v>
      </c>
      <c r="B45" s="22">
        <v>44103</v>
      </c>
      <c r="C45" s="50" t="s">
        <v>46</v>
      </c>
      <c r="D45" s="20" t="s">
        <v>55</v>
      </c>
      <c r="E45" s="51">
        <v>144900</v>
      </c>
      <c r="F45" s="55" t="s">
        <v>51</v>
      </c>
      <c r="G45" s="52" t="s">
        <v>49</v>
      </c>
      <c r="H45" s="52" t="s">
        <v>63</v>
      </c>
      <c r="I45" s="28"/>
      <c r="J45" s="27"/>
    </row>
    <row r="46" spans="1:10" s="4" customFormat="1" ht="24.95" customHeight="1">
      <c r="A46" s="95"/>
      <c r="B46" s="22">
        <v>44242</v>
      </c>
      <c r="C46" s="50" t="s">
        <v>46</v>
      </c>
      <c r="D46" s="20" t="s">
        <v>47</v>
      </c>
      <c r="E46" s="51">
        <v>144900</v>
      </c>
      <c r="F46" s="55" t="s">
        <v>51</v>
      </c>
      <c r="G46" s="52" t="s">
        <v>49</v>
      </c>
      <c r="H46" s="52" t="s">
        <v>63</v>
      </c>
      <c r="I46" s="28"/>
      <c r="J46" s="27"/>
    </row>
    <row r="47" spans="1:10" s="4" customFormat="1" ht="24.95" customHeight="1">
      <c r="A47" s="95"/>
      <c r="B47" s="37"/>
      <c r="C47" s="40"/>
      <c r="D47" s="30" t="s">
        <v>142</v>
      </c>
      <c r="E47" s="31">
        <f>SUM(E45:E46)</f>
        <v>289800</v>
      </c>
      <c r="F47" s="35"/>
      <c r="G47" s="35"/>
      <c r="H47" s="35"/>
      <c r="I47" s="32">
        <f>E47/E4</f>
        <v>3.9803318316668501E-2</v>
      </c>
      <c r="J47" s="41"/>
    </row>
  </sheetData>
  <mergeCells count="6">
    <mergeCell ref="A45:A47"/>
    <mergeCell ref="A1:J1"/>
    <mergeCell ref="A2:B2"/>
    <mergeCell ref="E2:I2"/>
    <mergeCell ref="A5:A40"/>
    <mergeCell ref="A41:A4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미래산업융합대학 업무추진비 집행 내역</vt:lpstr>
      <vt:lpstr>세부 집행 내역(2월)</vt:lpstr>
      <vt:lpstr>'미래산업융합대학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2021-03-11T09:38:00Z</cp:lastPrinted>
  <dcterms:created xsi:type="dcterms:W3CDTF">2005-11-02T02:05:06Z</dcterms:created>
  <dcterms:modified xsi:type="dcterms:W3CDTF">2021-03-11T09:38:54Z</dcterms:modified>
</cp:coreProperties>
</file>